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090" tabRatio="500" firstSheet="0" activeTab="0" autoFilterDateGrouping="1"/>
  </bookViews>
  <sheets>
    <sheet xmlns:r="http://schemas.openxmlformats.org/officeDocument/2006/relationships" name="Calcolatore" sheetId="1" state="visible" r:id="rId1"/>
    <sheet xmlns:r="http://schemas.openxmlformats.org/officeDocument/2006/relationships" name="Database" sheetId="2" state="visible" r:id="rId2"/>
    <sheet xmlns:r="http://schemas.openxmlformats.org/officeDocument/2006/relationships" name="Materiali" sheetId="3" state="visible" r:id="rId3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0"/>
  <fonts count="15">
    <font>
      <name val="Calibri"/>
      <charset val="1"/>
      <family val="2"/>
      <color theme="1"/>
      <sz val="11"/>
    </font>
    <font>
      <name val="Calibri"/>
      <family val="2"/>
      <color theme="1"/>
      <sz val="11"/>
      <scheme val="minor"/>
    </font>
    <font>
      <name val="Calibri"/>
      <charset val="1"/>
      <family val="2"/>
      <b val="1"/>
      <color rgb="FFFFFFFF"/>
      <sz val="16"/>
    </font>
    <font>
      <name val="Calibri"/>
      <charset val="1"/>
      <family val="2"/>
      <b val="1"/>
      <color rgb="FFFFFFFF"/>
      <sz val="14"/>
    </font>
    <font>
      <name val="Calibri"/>
      <charset val="1"/>
      <b val="1"/>
      <color rgb="FFFFFFFF"/>
      <sz val="14"/>
    </font>
    <font>
      <name val="Calibri"/>
      <charset val="1"/>
      <family val="2"/>
      <b val="1"/>
      <color theme="1"/>
      <sz val="14"/>
    </font>
    <font>
      <name val="Calibri"/>
      <charset val="1"/>
      <family val="2"/>
      <color theme="1"/>
      <sz val="14"/>
    </font>
    <font>
      <name val="Calibri"/>
      <charset val="1"/>
      <b val="1"/>
      <sz val="14"/>
    </font>
    <font>
      <name val="Calibri"/>
      <charset val="1"/>
      <family val="2"/>
      <b val="1"/>
      <sz val="14"/>
    </font>
    <font>
      <name val="Calibri"/>
      <charset val="1"/>
      <b val="1"/>
      <sz val="11"/>
    </font>
    <font>
      <name val="Calibri"/>
      <charset val="1"/>
      <family val="2"/>
      <b val="1"/>
      <sz val="11"/>
    </font>
    <font>
      <name val="Calibri"/>
      <charset val="1"/>
      <family val="2"/>
      <b val="1"/>
      <i val="1"/>
      <color rgb="FFC9211E"/>
      <sz val="20"/>
    </font>
    <font>
      <name val="Segoe UI"/>
      <family val="2"/>
      <b val="1"/>
      <color rgb="FFFFFFFF"/>
      <sz val="16"/>
    </font>
    <font>
      <name val="Segoe UI"/>
      <family val="2"/>
      <b val="1"/>
      <color rgb="FFE8E8E8"/>
      <sz val="14"/>
    </font>
    <font>
      <name val="Calibri"/>
      <family val="2"/>
      <b val="1"/>
      <color theme="1"/>
      <sz val="14"/>
      <scheme val="minor"/>
    </font>
  </fonts>
  <fills count="10">
    <fill>
      <patternFill/>
    </fill>
    <fill>
      <patternFill patternType="gray125"/>
    </fill>
    <fill>
      <patternFill patternType="solid">
        <fgColor rgb="FF203764"/>
        <bgColor rgb="FF333333"/>
      </patternFill>
    </fill>
    <fill>
      <patternFill patternType="solid">
        <fgColor rgb="FF8EA9DB"/>
        <bgColor rgb="FF969696"/>
      </patternFill>
    </fill>
    <fill>
      <patternFill patternType="solid">
        <fgColor rgb="FFD9E1F2"/>
        <bgColor rgb="FFE2EFDA"/>
      </patternFill>
    </fill>
    <fill>
      <patternFill patternType="solid">
        <fgColor rgb="FFE2EFDA"/>
        <bgColor rgb="FFD9E1F2"/>
      </patternFill>
    </fill>
    <fill>
      <patternFill patternType="solid">
        <fgColor rgb="FFC6E0B4"/>
        <bgColor rgb="FFE2EFDA"/>
      </patternFill>
    </fill>
    <fill>
      <patternFill patternType="solid">
        <fgColor theme="9" tint="-0.249977111117893"/>
        <bgColor rgb="FF0D1B36"/>
      </patternFill>
    </fill>
    <fill>
      <patternFill patternType="solid">
        <fgColor rgb="FF00B050"/>
        <bgColor rgb="FF1A2F56"/>
      </patternFill>
    </fill>
    <fill>
      <patternFill patternType="solid">
        <fgColor rgb="FF00B05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pivotButton="0" quotePrefix="0" xfId="0"/>
    <xf numFmtId="0" fontId="9" fillId="0" borderId="1" applyAlignment="1" pivotButton="0" quotePrefix="0" xfId="0">
      <alignment horizontal="center" vertical="top"/>
    </xf>
    <xf numFmtId="0" fontId="10" fillId="0" borderId="1" applyAlignment="1" pivotButton="0" quotePrefix="0" xfId="0">
      <alignment horizontal="center" vertical="top"/>
    </xf>
    <xf numFmtId="0" fontId="1" fillId="0" borderId="0" pivotButton="0" quotePrefix="0" xfId="1"/>
    <xf numFmtId="0" fontId="5" fillId="0" borderId="13" applyProtection="1" pivotButton="0" quotePrefix="0" xfId="0">
      <protection locked="0" hidden="0"/>
    </xf>
    <xf numFmtId="0" fontId="5" fillId="4" borderId="14" applyAlignment="1" applyProtection="1" pivotButton="0" quotePrefix="0" xfId="0">
      <alignment horizontal="center" vertical="center"/>
      <protection locked="0" hidden="0"/>
    </xf>
    <xf numFmtId="0" fontId="5" fillId="0" borderId="15" applyProtection="1" pivotButton="0" quotePrefix="0" xfId="0">
      <protection locked="0" hidden="0"/>
    </xf>
    <xf numFmtId="0" fontId="5" fillId="4" borderId="16" applyAlignment="1" applyProtection="1" pivotButton="0" quotePrefix="0" xfId="0">
      <alignment horizontal="center" vertical="center"/>
      <protection locked="0" hidden="0"/>
    </xf>
    <xf numFmtId="0" fontId="6" fillId="0" borderId="13" applyProtection="1" pivotButton="0" quotePrefix="0" xfId="0">
      <protection locked="0" hidden="0"/>
    </xf>
    <xf numFmtId="0" fontId="6" fillId="0" borderId="15" applyProtection="1" pivotButton="0" quotePrefix="0" xfId="0">
      <protection locked="0" hidden="0"/>
    </xf>
    <xf numFmtId="0" fontId="6" fillId="0" borderId="13" applyAlignment="1" applyProtection="1" pivotButton="0" quotePrefix="0" xfId="0">
      <alignment horizontal="right" vertical="center"/>
      <protection locked="0" hidden="0"/>
    </xf>
    <xf numFmtId="0" fontId="6" fillId="0" borderId="15" applyAlignment="1" applyProtection="1" pivotButton="0" quotePrefix="0" xfId="0">
      <alignment horizontal="right" vertical="center"/>
      <protection locked="0" hidden="0"/>
    </xf>
    <xf numFmtId="0" fontId="5" fillId="0" borderId="17" applyProtection="1" pivotButton="0" quotePrefix="0" xfId="0">
      <protection locked="0" hidden="0"/>
    </xf>
    <xf numFmtId="0" fontId="5" fillId="4" borderId="18" applyAlignment="1" applyProtection="1" pivotButton="0" quotePrefix="0" xfId="0">
      <alignment horizontal="center" vertical="center"/>
      <protection locked="0" hidden="0"/>
    </xf>
    <xf numFmtId="0" fontId="0" fillId="0" borderId="0" applyProtection="1" pivotButton="0" quotePrefix="0" xfId="0">
      <protection locked="0" hidden="0"/>
    </xf>
    <xf numFmtId="0" fontId="0" fillId="0" borderId="0" pivotButton="0" quotePrefix="0" xfId="0"/>
    <xf numFmtId="0" fontId="5" fillId="5" borderId="18" applyAlignment="1" pivotButton="0" quotePrefix="0" xfId="0">
      <alignment horizontal="center" vertical="center"/>
    </xf>
    <xf numFmtId="0" fontId="6" fillId="5" borderId="14" applyAlignment="1" pivotButton="0" quotePrefix="0" xfId="0">
      <alignment horizontal="center" vertical="center"/>
    </xf>
    <xf numFmtId="0" fontId="6" fillId="5" borderId="16" applyAlignment="1" pivotButton="0" quotePrefix="0" xfId="0">
      <alignment horizontal="center" vertical="center"/>
    </xf>
    <xf numFmtId="0" fontId="6" fillId="0" borderId="14" applyAlignment="1" pivotButton="0" quotePrefix="0" xfId="0">
      <alignment horizontal="center" vertical="center"/>
    </xf>
    <xf numFmtId="2" fontId="8" fillId="6" borderId="14" applyAlignment="1" pivotButton="0" quotePrefix="0" xfId="0">
      <alignment horizontal="center" vertical="center"/>
    </xf>
    <xf numFmtId="2" fontId="7" fillId="6" borderId="16" applyAlignment="1" pivotButton="0" quotePrefix="0" xfId="0">
      <alignment horizontal="center" vertical="center"/>
    </xf>
    <xf numFmtId="0" fontId="12" fillId="7" borderId="23" applyAlignment="1" pivotButton="0" quotePrefix="0" xfId="1">
      <alignment horizontal="center" vertical="center"/>
    </xf>
    <xf numFmtId="0" fontId="12" fillId="7" borderId="24" applyAlignment="1" pivotButton="0" quotePrefix="0" xfId="1">
      <alignment horizontal="center" vertical="center"/>
    </xf>
    <xf numFmtId="0" fontId="12" fillId="7" borderId="25" applyAlignment="1" pivotButton="0" quotePrefix="0" xfId="1">
      <alignment horizontal="center" vertical="center"/>
    </xf>
    <xf numFmtId="0" fontId="13" fillId="8" borderId="13" applyAlignment="1" pivotButton="0" quotePrefix="0" xfId="1">
      <alignment horizontal="center" vertical="center"/>
    </xf>
    <xf numFmtId="0" fontId="13" fillId="8" borderId="1" applyAlignment="1" pivotButton="0" quotePrefix="0" xfId="1">
      <alignment horizontal="center" vertical="center"/>
    </xf>
    <xf numFmtId="0" fontId="13" fillId="8" borderId="14" applyAlignment="1" pivotButton="0" quotePrefix="0" xfId="1">
      <alignment horizontal="center" vertical="center"/>
    </xf>
    <xf numFmtId="0" fontId="14" fillId="9" borderId="15" applyAlignment="1" pivotButton="0" quotePrefix="0" xfId="1">
      <alignment horizontal="center"/>
    </xf>
    <xf numFmtId="0" fontId="14" fillId="9" borderId="19" applyAlignment="1" pivotButton="0" quotePrefix="0" xfId="1">
      <alignment horizontal="center"/>
    </xf>
    <xf numFmtId="0" fontId="14" fillId="9" borderId="16" applyAlignment="1" pivotButton="0" quotePrefix="0" xfId="1">
      <alignment horizontal="center"/>
    </xf>
    <xf numFmtId="0" fontId="2" fillId="2" borderId="22" applyAlignment="1" applyProtection="1" pivotButton="0" quotePrefix="0" xfId="0">
      <alignment horizontal="center" vertical="center"/>
      <protection locked="0" hidden="0"/>
    </xf>
    <xf numFmtId="0" fontId="2" fillId="2" borderId="2" applyAlignment="1" applyProtection="1" pivotButton="0" quotePrefix="0" xfId="0">
      <alignment horizontal="center" vertical="center"/>
      <protection locked="0" hidden="0"/>
    </xf>
    <xf numFmtId="0" fontId="2" fillId="2" borderId="3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horizontal="center"/>
    </xf>
    <xf numFmtId="0" fontId="0" fillId="0" borderId="0" pivotButton="0" quotePrefix="0" xfId="0"/>
    <xf numFmtId="0" fontId="3" fillId="3" borderId="9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7" fillId="5" borderId="1" applyAlignment="1" pivotButton="0" quotePrefix="0" xfId="0">
      <alignment horizontal="center" vertical="center"/>
    </xf>
    <xf numFmtId="0" fontId="0" fillId="0" borderId="2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7" fillId="5" borderId="19" applyAlignment="1" pivotButton="0" quotePrefix="0" xfId="0">
      <alignment horizontal="center" vertical="center"/>
    </xf>
    <xf numFmtId="0" fontId="0" fillId="0" borderId="21" applyProtection="1" pivotButton="0" quotePrefix="0" xfId="0">
      <protection locked="0" hidden="0"/>
    </xf>
    <xf numFmtId="0" fontId="0" fillId="0" borderId="8" applyAlignment="1" pivotButton="0" quotePrefix="0" xfId="0">
      <alignment horizontal="center"/>
    </xf>
    <xf numFmtId="0" fontId="0" fillId="0" borderId="4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0" fillId="0" borderId="12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4" fillId="3" borderId="9" applyProtection="1" pivotButton="0" quotePrefix="0" xfId="0">
      <protection locked="0" hidden="0"/>
    </xf>
    <xf numFmtId="0" fontId="4" fillId="3" borderId="9" applyAlignment="1" applyProtection="1" pivotButton="0" quotePrefix="0" xfId="0">
      <alignment horizontal="center"/>
      <protection locked="0" hidden="0"/>
    </xf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20" pivotButton="0" quotePrefix="0" xfId="0"/>
    <xf numFmtId="0" fontId="0" fillId="0" borderId="32" pivotButton="0" quotePrefix="0" xfId="0"/>
    <xf numFmtId="0" fontId="0" fillId="0" borderId="21" pivotButton="0" quotePrefix="0" xfId="0"/>
    <xf numFmtId="0" fontId="2" fillId="2" borderId="8" applyAlignment="1" applyProtection="1" pivotButton="0" quotePrefix="0" xfId="0">
      <alignment horizontal="center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4" pivotButton="0" quotePrefix="0" xfId="0"/>
    <xf numFmtId="0" fontId="0" fillId="0" borderId="5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6" pivotButton="0" quotePrefix="0" xfId="0"/>
    <xf numFmtId="0" fontId="0" fillId="0" borderId="7" pivotButton="0" quotePrefix="0" xfId="0"/>
  </cellXfs>
  <cellStyles count="2">
    <cellStyle name="Normale" xfId="0" builtinId="0"/>
    <cellStyle name="Normale 2" xfId="1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8EA9DB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203764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/Relationships>
</file>

<file path=xl/drawings/drawing1.xml><?xml version="1.0" encoding="utf-8"?>
<wsDr xmlns="http://schemas.openxmlformats.org/drawingml/2006/spreadsheetDrawing">
  <twoCellAnchor editAs="oneCell">
    <from>
      <col>1</col>
      <colOff>236880</colOff>
      <row>29</row>
      <rowOff>81000</rowOff>
    </from>
    <to>
      <col>2</col>
      <colOff>1346040</colOff>
      <row>34</row>
      <rowOff>20520</rowOff>
    </to>
    <pic>
      <nvPicPr>
        <cNvPr id="2" name="Immagine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 rot="1200">
          <a:off x="848520" y="5630760"/>
          <a:ext cx="4579920" cy="8920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4</col>
      <colOff>514350</colOff>
      <row>24</row>
      <rowOff>19050</rowOff>
    </from>
    <to>
      <col>6</col>
      <colOff>125896</colOff>
      <row>33</row>
      <rowOff>171451</rowOff>
    </to>
    <pic>
      <nvPicPr>
        <cNvPr id="4" name="Immagine 3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6629400" y="5638800"/>
          <a:ext cx="2392846" cy="20574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4</col>
      <colOff>1634841</colOff>
      <row>13</row>
      <rowOff>219075</rowOff>
    </from>
    <to>
      <col>6</col>
      <colOff>552535</colOff>
      <row>24</row>
      <rowOff>66675</rowOff>
    </to>
    <pic>
      <nvPicPr>
        <cNvPr id="6" name="Immagine 5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7749891" y="3343275"/>
          <a:ext cx="1698994" cy="23431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4</col>
      <colOff>123824</colOff>
      <row>13</row>
      <rowOff>38099</rowOff>
    </from>
    <to>
      <col>4</col>
      <colOff>1600199</colOff>
      <row>24</row>
      <rowOff>174348</rowOff>
    </to>
    <pic>
      <nvPicPr>
        <cNvPr id="5" name="Immagine 4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6238874" y="3162299"/>
          <a:ext cx="1476375" cy="2631799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1</col>
      <colOff>52917</colOff>
      <row>39</row>
      <rowOff>42334</rowOff>
    </from>
    <to>
      <col>5</col>
      <colOff>501650</colOff>
      <row>80</row>
      <rowOff>51800</rowOff>
    </to>
    <pic>
      <nvPicPr>
        <cNvPr id="7" name="Immagine 6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635000" y="9122834"/>
          <a:ext cx="7772400" cy="7819966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tabSelected="1" zoomScale="90" zoomScaleNormal="90" workbookViewId="0">
      <selection activeCell="B1" sqref="B1:G1"/>
    </sheetView>
  </sheetViews>
  <sheetFormatPr baseColWidth="8" defaultColWidth="8.7109375" defaultRowHeight="15"/>
  <cols>
    <col width="49.28515625" customWidth="1" style="35" min="2" max="2"/>
    <col width="25" customWidth="1" style="35" min="3" max="3"/>
    <col width="26.7109375" customWidth="1" style="35" min="5" max="5"/>
    <col width="15" customWidth="1" style="35" min="6" max="6"/>
  </cols>
  <sheetData>
    <row r="1" ht="26.25" customHeight="1" s="35">
      <c r="A1" s="3" t="n"/>
      <c r="B1" s="22" t="inlineStr">
        <is>
          <t>Calcolo Portata massima travi in ferro  "UNIFORMEMENTE DISTRIBUITO"</t>
        </is>
      </c>
      <c r="C1" s="52" t="n"/>
      <c r="D1" s="52" t="n"/>
      <c r="E1" s="52" t="n"/>
      <c r="F1" s="52" t="n"/>
      <c r="G1" s="53" t="n"/>
    </row>
    <row r="2" ht="20.25" customHeight="1" s="35">
      <c r="A2" s="3" t="n"/>
      <c r="B2" s="25" t="inlineStr">
        <is>
          <t>Autore: Bernardo Andrea</t>
        </is>
      </c>
      <c r="C2" s="54" t="n"/>
      <c r="D2" s="54" t="n"/>
      <c r="E2" s="54" t="n"/>
      <c r="F2" s="54" t="n"/>
      <c r="G2" s="55" t="n"/>
    </row>
    <row r="3" ht="19.5" customHeight="1" s="35" thickBot="1">
      <c r="A3" s="3" t="n"/>
      <c r="B3" s="28" t="inlineStr">
        <is>
          <t>Eleva le tue conoscenze con   «Il Bigino dell'Acciaio»  -  disponibile anche su Amazon</t>
        </is>
      </c>
      <c r="C3" s="56" t="n"/>
      <c r="D3" s="56" t="n"/>
      <c r="E3" s="56" t="n"/>
      <c r="F3" s="56" t="n"/>
      <c r="G3" s="57" t="n"/>
    </row>
    <row r="4" ht="15.75" customHeight="1" s="35" thickBot="1">
      <c r="A4" s="40" t="n"/>
      <c r="B4" s="40" t="n"/>
      <c r="C4" s="40" t="n"/>
      <c r="D4" s="40" t="n"/>
      <c r="E4" s="40" t="n"/>
      <c r="F4" s="40" t="n"/>
      <c r="G4" s="40" t="n"/>
    </row>
    <row r="5" ht="21" customHeight="1" s="35" thickBot="1">
      <c r="A5" s="40" t="n"/>
      <c r="B5" s="58" t="inlineStr">
        <is>
          <t>CALCOLATORE STRUTTURALE TRAVI</t>
        </is>
      </c>
      <c r="C5" s="59" t="n"/>
      <c r="D5" s="59" t="n"/>
      <c r="E5" s="59" t="n"/>
      <c r="F5" s="59" t="n"/>
      <c r="G5" s="60" t="n"/>
    </row>
    <row r="6" ht="15.75" customHeight="1" s="35" thickBot="1">
      <c r="A6" s="40" t="n"/>
      <c r="B6" s="40" t="n"/>
      <c r="C6" s="40" t="n"/>
      <c r="D6" s="40" t="n"/>
      <c r="E6" s="40" t="n"/>
      <c r="F6" s="40" t="n"/>
      <c r="G6" s="40" t="n"/>
    </row>
    <row r="7" ht="18.75" customHeight="1" s="35">
      <c r="A7" s="40" t="n"/>
      <c r="B7" s="36" t="inlineStr">
        <is>
          <t>INPUT DATI</t>
        </is>
      </c>
      <c r="C7" s="37" t="n"/>
      <c r="D7" s="40" t="n"/>
      <c r="E7" s="51" t="inlineStr">
        <is>
          <t>DIMENSIONI GEOMETRICHE (mm)</t>
        </is>
      </c>
      <c r="F7" s="44" t="n"/>
      <c r="G7" s="37" t="n"/>
    </row>
    <row r="8" ht="18.75" customHeight="1" s="35">
      <c r="A8" s="40" t="n"/>
      <c r="B8" s="4" t="inlineStr">
        <is>
          <t>Tipo Trave</t>
        </is>
      </c>
      <c r="C8" s="5" t="inlineStr">
        <is>
          <t>IPE</t>
        </is>
      </c>
      <c r="D8" s="40" t="n"/>
      <c r="E8" s="10" t="inlineStr">
        <is>
          <t>Altezza (h):</t>
        </is>
      </c>
      <c r="F8" s="38">
        <f>IFERROR(VLOOKUP(C8&amp;"_"&amp;C9, Database!A:O, 11, FALSE()), "N/D")</f>
        <v/>
      </c>
      <c r="G8" s="55" t="n"/>
    </row>
    <row r="9" ht="18.75" customHeight="1" s="35">
      <c r="A9" s="40" t="n"/>
      <c r="B9" s="4" t="inlineStr">
        <is>
          <t>Dimensione (Altezza nominale)</t>
        </is>
      </c>
      <c r="C9" s="5" t="n">
        <v>100</v>
      </c>
      <c r="D9" s="40" t="n"/>
      <c r="E9" s="10" t="inlineStr">
        <is>
          <t>Base (b):</t>
        </is>
      </c>
      <c r="F9" s="38">
        <f>IFERROR(VLOOKUP(C8&amp;"_"&amp;C9, Database!A:O, 12, FALSE()), "N/D")</f>
        <v/>
      </c>
      <c r="G9" s="55" t="n"/>
    </row>
    <row r="10" ht="18.75" customHeight="1" s="35" thickBot="1">
      <c r="A10" s="40" t="n"/>
      <c r="B10" s="6" t="inlineStr">
        <is>
          <t>Materiale Acciaio</t>
        </is>
      </c>
      <c r="C10" s="7" t="inlineStr">
        <is>
          <t>S235</t>
        </is>
      </c>
      <c r="D10" s="40" t="n"/>
      <c r="E10" s="10" t="inlineStr">
        <is>
          <t>Spessore anima (a):</t>
        </is>
      </c>
      <c r="F10" s="38">
        <f>IFERROR(VLOOKUP(C8&amp;"_"&amp;C9, Database!A:O, 13, FALSE()), "N/D")</f>
        <v/>
      </c>
      <c r="G10" s="55" t="n"/>
    </row>
    <row r="11" ht="18.75" customHeight="1" s="35" thickBot="1">
      <c r="A11" s="40" t="n"/>
      <c r="B11" s="40" t="n"/>
      <c r="C11" s="40" t="n"/>
      <c r="D11" s="40" t="n"/>
      <c r="E11" s="10" t="inlineStr">
        <is>
          <t>Spessore base (e):</t>
        </is>
      </c>
      <c r="F11" s="38">
        <f>IFERROR(VLOOKUP(C8&amp;"_"&amp;C9, Database!A:O, 14, FALSE()), "N/D")</f>
        <v/>
      </c>
      <c r="G11" s="55" t="n"/>
    </row>
    <row r="12" ht="18.75" customHeight="1" s="35" thickBot="1">
      <c r="A12" s="40" t="n"/>
      <c r="B12" s="12" t="inlineStr">
        <is>
          <t>Peso Teorico (kg/mt)</t>
        </is>
      </c>
      <c r="C12" s="16">
        <f>IFERROR(VLOOKUP(C8&amp;"_"&amp;C9, Database!A:O, 4, FALSE()), "N/D")</f>
        <v/>
      </c>
      <c r="D12" s="40" t="n"/>
      <c r="E12" s="11" t="inlineStr">
        <is>
          <t>Raggio (r):</t>
        </is>
      </c>
      <c r="F12" s="41">
        <f>IFERROR(VLOOKUP(C8&amp;"_"&amp;C9, Database!A:O, 15, FALSE()), "N/D")</f>
        <v/>
      </c>
      <c r="G12" s="57" t="n"/>
    </row>
    <row r="13" ht="15.75" customHeight="1" s="35" thickBot="1">
      <c r="A13" s="40" t="n"/>
      <c r="B13" s="40" t="n"/>
      <c r="C13" s="40" t="n"/>
      <c r="D13" s="40" t="n"/>
      <c r="E13" s="40" t="n"/>
      <c r="F13" s="40" t="n"/>
      <c r="G13" s="40" t="n"/>
    </row>
    <row r="14" ht="18.75" customHeight="1" s="35" thickBot="1">
      <c r="A14" s="40" t="n"/>
      <c r="B14" s="12" t="inlineStr">
        <is>
          <t>Distanza tra gli appoggi  (Luce in metri)</t>
        </is>
      </c>
      <c r="C14" s="13" t="n">
        <v>3</v>
      </c>
      <c r="D14" s="40" t="n"/>
      <c r="E14" s="43" t="n"/>
      <c r="F14" s="61" t="n"/>
      <c r="G14" s="62" t="n"/>
    </row>
    <row r="15">
      <c r="A15" s="40" t="n"/>
      <c r="B15" s="40" t="n"/>
      <c r="C15" s="40" t="n"/>
      <c r="D15" s="40" t="n"/>
      <c r="E15" s="63" t="n"/>
      <c r="G15" s="64" t="n"/>
    </row>
    <row r="16" ht="15.75" customHeight="1" s="35" thickBot="1">
      <c r="A16" s="40" t="n"/>
      <c r="B16" s="40" t="n"/>
      <c r="C16" s="40" t="n"/>
      <c r="D16" s="40" t="n"/>
      <c r="E16" s="63" t="n"/>
      <c r="G16" s="64" t="n"/>
    </row>
    <row r="17" ht="18.75" customHeight="1" s="35">
      <c r="A17" s="40" t="n"/>
      <c r="B17" s="50" t="inlineStr">
        <is>
          <t>CARATTERISTICHE MECCANICHE</t>
        </is>
      </c>
      <c r="C17" s="37" t="n"/>
      <c r="D17" s="40" t="n"/>
      <c r="E17" s="63" t="n"/>
      <c r="G17" s="64" t="n"/>
    </row>
    <row r="18" ht="18.75" customHeight="1" s="35">
      <c r="A18" s="40" t="n"/>
      <c r="B18" s="8" t="inlineStr">
        <is>
          <t>Momento d'Inerzia Max (Jx) [cm4]</t>
        </is>
      </c>
      <c r="C18" s="17">
        <f>IFERROR(VLOOKUP(C8&amp;"_"&amp;C9, Database!A:O, 5, FALSE()), "N/D")</f>
        <v/>
      </c>
      <c r="D18" s="40" t="n"/>
      <c r="E18" s="63" t="n"/>
      <c r="G18" s="64" t="n"/>
    </row>
    <row r="19" ht="18.75" customHeight="1" s="35">
      <c r="A19" s="40" t="n"/>
      <c r="B19" s="8" t="inlineStr">
        <is>
          <t>Momento d'Inerzia Min (Jy) [cm4]</t>
        </is>
      </c>
      <c r="C19" s="17">
        <f>IFERROR(VLOOKUP(C8&amp;"_"&amp;C9, Database!A:O, 6, FALSE()), "N/D")</f>
        <v/>
      </c>
      <c r="D19" s="40" t="n"/>
      <c r="E19" s="63" t="n"/>
      <c r="G19" s="64" t="n"/>
    </row>
    <row r="20" ht="18.75" customHeight="1" s="35">
      <c r="A20" s="40" t="n"/>
      <c r="B20" s="8" t="inlineStr">
        <is>
          <t>Modulo di Resistenza Max (Wx) [cm3]</t>
        </is>
      </c>
      <c r="C20" s="17">
        <f>IFERROR(VLOOKUP(C8&amp;"_"&amp;C9, Database!A:O, 7, FALSE()), "N/D")</f>
        <v/>
      </c>
      <c r="D20" s="40" t="n"/>
      <c r="E20" s="63" t="n"/>
      <c r="G20" s="64" t="n"/>
    </row>
    <row r="21" ht="18.75" customHeight="1" s="35">
      <c r="A21" s="40" t="n"/>
      <c r="B21" s="8" t="inlineStr">
        <is>
          <t>Modulo di Resistenza Min (Wy) [cm3]</t>
        </is>
      </c>
      <c r="C21" s="17">
        <f>IFERROR(VLOOKUP(C8&amp;"_"&amp;C9, Database!A:O, 8, FALSE()), "N/D")</f>
        <v/>
      </c>
      <c r="D21" s="40" t="n"/>
      <c r="E21" s="63" t="n"/>
      <c r="G21" s="64" t="n"/>
    </row>
    <row r="22" ht="18.75" customHeight="1" s="35">
      <c r="A22" s="40" t="n"/>
      <c r="B22" s="8" t="inlineStr">
        <is>
          <t>Raggio d'Inerzia Max (ix) [cm]</t>
        </is>
      </c>
      <c r="C22" s="17">
        <f>IFERROR(VLOOKUP(C8&amp;"_"&amp;C9, Database!A:O, 9, FALSE()), "N/D")</f>
        <v/>
      </c>
      <c r="D22" s="40" t="n"/>
      <c r="E22" s="63" t="n"/>
      <c r="G22" s="64" t="n"/>
    </row>
    <row r="23" ht="18.75" customHeight="1" s="35" thickBot="1">
      <c r="A23" s="40" t="n"/>
      <c r="B23" s="9" t="inlineStr">
        <is>
          <t>Raggio d'Inerzia Min (iy) [cm]</t>
        </is>
      </c>
      <c r="C23" s="18">
        <f>IFERROR(VLOOKUP(C8&amp;"_"&amp;C9, Database!A:O, 10, FALSE()), "N/D")</f>
        <v/>
      </c>
      <c r="D23" s="40" t="n"/>
      <c r="E23" s="63" t="n"/>
      <c r="G23" s="64" t="n"/>
    </row>
    <row r="24" ht="15.75" customHeight="1" s="35" thickBot="1">
      <c r="A24" s="40" t="n"/>
      <c r="B24" s="40" t="n"/>
      <c r="C24" s="40" t="n"/>
      <c r="D24" s="40" t="n"/>
      <c r="E24" s="63" t="n"/>
      <c r="G24" s="64" t="n"/>
    </row>
    <row r="25" ht="18.75" customHeight="1" s="35">
      <c r="A25" s="40" t="n"/>
      <c r="B25" s="36" t="inlineStr">
        <is>
          <t>CARICO UNIFORMEMENTE DISTRIBUITO SUGLI APPOGGI</t>
        </is>
      </c>
      <c r="C25" s="37" t="n"/>
      <c r="D25" s="40" t="n"/>
      <c r="E25" s="63" t="n"/>
      <c r="G25" s="64" t="n"/>
    </row>
    <row r="26" ht="18.75" customHeight="1" s="35">
      <c r="A26" s="40" t="n"/>
      <c r="B26" s="8" t="inlineStr">
        <is>
          <t>Tensione Ammissibile (kg/cm2)</t>
        </is>
      </c>
      <c r="C26" s="19">
        <f>VLOOKUP(C10, Materiali!A:B, 2, FALSE())</f>
        <v/>
      </c>
      <c r="D26" s="40" t="n"/>
      <c r="E26" s="63" t="n"/>
      <c r="G26" s="64" t="n"/>
    </row>
    <row r="27" ht="18.75" customHeight="1" s="35">
      <c r="A27" s="40" t="n"/>
      <c r="B27" s="4" t="inlineStr">
        <is>
          <t>CARICO UTILE TOTALE distribuito (kg)</t>
        </is>
      </c>
      <c r="C27" s="20">
        <f>C28 * C14</f>
        <v/>
      </c>
      <c r="D27" s="40" t="n"/>
      <c r="E27" s="63" t="n"/>
      <c r="G27" s="64" t="n"/>
    </row>
    <row r="28" ht="18.75" customHeight="1" s="35" thickBot="1">
      <c r="A28" s="40" t="n"/>
      <c r="B28" s="9" t="inlineStr">
        <is>
          <t>Carico sul singolo metro distribuito (kg/mt)</t>
        </is>
      </c>
      <c r="C28" s="21">
        <f>((8 * (C20 * C26 / 100)) / (C14^2)) - C12</f>
        <v/>
      </c>
      <c r="D28" s="40" t="n"/>
      <c r="E28" s="63" t="n"/>
      <c r="G28" s="64" t="n"/>
    </row>
    <row r="29">
      <c r="A29" s="40" t="n"/>
      <c r="B29" s="40" t="n"/>
      <c r="C29" s="40" t="n"/>
      <c r="D29" s="40" t="n"/>
      <c r="E29" s="63" t="n"/>
      <c r="G29" s="64" t="n"/>
    </row>
    <row r="30">
      <c r="A30" s="40" t="n"/>
      <c r="D30" s="40" t="n"/>
      <c r="E30" s="63" t="n"/>
      <c r="G30" s="64" t="n"/>
    </row>
    <row r="31">
      <c r="A31" s="40" t="n"/>
      <c r="D31" s="40" t="n"/>
      <c r="E31" s="63" t="n"/>
      <c r="G31" s="64" t="n"/>
    </row>
    <row r="32">
      <c r="A32" s="40" t="n"/>
      <c r="D32" s="40" t="n"/>
      <c r="E32" s="63" t="n"/>
      <c r="G32" s="64" t="n"/>
    </row>
    <row r="33">
      <c r="A33" s="40" t="n"/>
      <c r="D33" s="40" t="n"/>
      <c r="E33" s="63" t="n"/>
      <c r="G33" s="64" t="n"/>
    </row>
    <row r="34">
      <c r="A34" s="40" t="n"/>
      <c r="D34" s="40" t="n"/>
      <c r="E34" s="63" t="n"/>
      <c r="G34" s="64" t="n"/>
    </row>
    <row r="35" ht="15.75" customHeight="1" s="35" thickBot="1">
      <c r="A35" s="40" t="n"/>
      <c r="D35" s="40" t="n"/>
      <c r="E35" s="65" t="n"/>
      <c r="F35" s="66" t="n"/>
      <c r="G35" s="67" t="n"/>
    </row>
    <row r="36">
      <c r="A36" s="40" t="n"/>
      <c r="B36" s="40" t="n"/>
      <c r="C36" s="40" t="n"/>
      <c r="D36" s="40" t="n"/>
      <c r="E36" s="40" t="n"/>
      <c r="F36" s="40" t="n"/>
      <c r="G36" s="40" t="n"/>
    </row>
    <row r="37" ht="26.25" customHeight="1" s="35">
      <c r="B37" s="34" t="inlineStr">
        <is>
          <t>I valori riportati in queste tabelle sono teorici ed indicativi</t>
        </is>
      </c>
    </row>
    <row r="38" ht="26.25" customHeight="1" s="35">
      <c r="B38" s="34" t="inlineStr">
        <is>
          <t>Consultare sempre un professionista per il calcolo strutturale corretto.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2BCC4"/>
  <mergeCells count="18">
    <mergeCell ref="B3:G3"/>
    <mergeCell ref="B2:G2"/>
    <mergeCell ref="B30:C35"/>
    <mergeCell ref="F11:G11"/>
    <mergeCell ref="F12:G12"/>
    <mergeCell ref="E14:G35"/>
    <mergeCell ref="B15:C15"/>
    <mergeCell ref="B38:F38"/>
    <mergeCell ref="B5:G5"/>
    <mergeCell ref="B7:C7"/>
    <mergeCell ref="B25:C25"/>
    <mergeCell ref="F10:G10"/>
    <mergeCell ref="B1:G1"/>
    <mergeCell ref="B37:F37"/>
    <mergeCell ref="B17:C17"/>
    <mergeCell ref="E7:G7"/>
    <mergeCell ref="F9:G9"/>
    <mergeCell ref="F8:G8"/>
  </mergeCells>
  <dataValidations count="2">
    <dataValidation sqref="C10" showDropDown="0" showInputMessage="0" showErrorMessage="0" allowBlank="0" type="list">
      <formula1>"S235,S275,S355"</formula1>
      <formula2>0</formula2>
    </dataValidation>
    <dataValidation sqref="C8" showDropDown="0" showInputMessage="0" showErrorMessage="0" allowBlank="0" type="list">
      <formula1>"HEA,HEB,HEM,INP,IPE,UPN"</formula1>
    </dataValidation>
  </dataValidation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0"/>
  <sheetViews>
    <sheetView zoomScaleNormal="100" workbookViewId="0">
      <selection activeCell="A100" sqref="A100"/>
    </sheetView>
  </sheetViews>
  <sheetFormatPr baseColWidth="8" defaultColWidth="8.7109375" defaultRowHeight="15"/>
  <cols>
    <col width="13.5703125" customWidth="1" style="35" min="3" max="3"/>
  </cols>
  <sheetData>
    <row r="1">
      <c r="A1" s="1" t="inlineStr">
        <is>
          <t>Chiave</t>
        </is>
      </c>
      <c r="B1" s="1" t="inlineStr">
        <is>
          <t>Tipo</t>
        </is>
      </c>
      <c r="C1" s="1" t="inlineStr">
        <is>
          <t>Dimensione</t>
        </is>
      </c>
      <c r="D1" s="1" t="inlineStr">
        <is>
          <t>Peso</t>
        </is>
      </c>
      <c r="E1" s="1" t="inlineStr">
        <is>
          <t>Jx</t>
        </is>
      </c>
      <c r="F1" s="1" t="inlineStr">
        <is>
          <t>Jy</t>
        </is>
      </c>
      <c r="G1" s="1" t="inlineStr">
        <is>
          <t>Wx</t>
        </is>
      </c>
      <c r="H1" s="1" t="inlineStr">
        <is>
          <t>Wy</t>
        </is>
      </c>
      <c r="I1" s="1" t="inlineStr">
        <is>
          <t>ix</t>
        </is>
      </c>
      <c r="J1" s="1" t="inlineStr">
        <is>
          <t>iy</t>
        </is>
      </c>
      <c r="K1" s="1" t="inlineStr">
        <is>
          <t>h</t>
        </is>
      </c>
      <c r="L1" s="1" t="inlineStr">
        <is>
          <t>b</t>
        </is>
      </c>
      <c r="M1" s="1" t="inlineStr">
        <is>
          <t>a</t>
        </is>
      </c>
      <c r="N1" s="1" t="inlineStr">
        <is>
          <t>e</t>
        </is>
      </c>
      <c r="O1" s="2" t="inlineStr">
        <is>
          <t>r</t>
        </is>
      </c>
    </row>
    <row r="2">
      <c r="A2" t="inlineStr">
        <is>
          <t>IPE_80</t>
        </is>
      </c>
      <c r="B2" t="inlineStr">
        <is>
          <t>IPE</t>
        </is>
      </c>
      <c r="C2" t="n">
        <v>80</v>
      </c>
      <c r="D2" t="n">
        <v>6</v>
      </c>
      <c r="E2" t="n">
        <v>80.09999999999999</v>
      </c>
      <c r="F2" t="n">
        <v>8.49</v>
      </c>
      <c r="G2" t="n">
        <v>20</v>
      </c>
      <c r="H2" t="n">
        <v>3.69</v>
      </c>
      <c r="I2" t="n">
        <v>3.24</v>
      </c>
      <c r="J2" t="n">
        <v>1.05</v>
      </c>
      <c r="K2" t="n">
        <v>80</v>
      </c>
      <c r="L2" t="n">
        <v>46</v>
      </c>
      <c r="M2" t="n">
        <v>3.8</v>
      </c>
      <c r="N2" t="n">
        <v>5.2</v>
      </c>
      <c r="O2" t="n">
        <v>5</v>
      </c>
    </row>
    <row r="3">
      <c r="A3" t="inlineStr">
        <is>
          <t>IPE_100</t>
        </is>
      </c>
      <c r="B3" t="inlineStr">
        <is>
          <t>IPE</t>
        </is>
      </c>
      <c r="C3" t="n">
        <v>100</v>
      </c>
      <c r="D3" t="n">
        <v>8.1</v>
      </c>
      <c r="E3" t="n">
        <v>171</v>
      </c>
      <c r="F3" t="n">
        <v>15.9</v>
      </c>
      <c r="G3" t="n">
        <v>34.2</v>
      </c>
      <c r="H3" t="n">
        <v>5.79</v>
      </c>
      <c r="I3" t="n">
        <v>4.07</v>
      </c>
      <c r="J3" t="n">
        <v>1.24</v>
      </c>
      <c r="K3" t="n">
        <v>100</v>
      </c>
      <c r="L3" t="n">
        <v>55</v>
      </c>
      <c r="M3" t="n">
        <v>4.1</v>
      </c>
      <c r="N3" t="n">
        <v>5.7</v>
      </c>
      <c r="O3" t="n">
        <v>7</v>
      </c>
    </row>
    <row r="4">
      <c r="A4" t="inlineStr">
        <is>
          <t>IPE_120</t>
        </is>
      </c>
      <c r="B4" t="inlineStr">
        <is>
          <t>IPE</t>
        </is>
      </c>
      <c r="C4" t="n">
        <v>120</v>
      </c>
      <c r="D4" t="n">
        <v>10.4</v>
      </c>
      <c r="E4" t="n">
        <v>318</v>
      </c>
      <c r="F4" t="n">
        <v>27.7</v>
      </c>
      <c r="G4" t="n">
        <v>53</v>
      </c>
      <c r="H4" t="n">
        <v>8.65</v>
      </c>
      <c r="I4" t="n">
        <v>4.9</v>
      </c>
      <c r="J4" t="n">
        <v>1.45</v>
      </c>
      <c r="K4" t="n">
        <v>120</v>
      </c>
      <c r="L4" t="n">
        <v>64</v>
      </c>
      <c r="M4" t="n">
        <v>4.4</v>
      </c>
      <c r="N4" t="n">
        <v>6.3</v>
      </c>
      <c r="O4" t="n">
        <v>7</v>
      </c>
    </row>
    <row r="5">
      <c r="A5" t="inlineStr">
        <is>
          <t>IPE_140</t>
        </is>
      </c>
      <c r="B5" t="inlineStr">
        <is>
          <t>IPE</t>
        </is>
      </c>
      <c r="C5" t="n">
        <v>140</v>
      </c>
      <c r="D5" t="n">
        <v>12.9</v>
      </c>
      <c r="E5" t="n">
        <v>541</v>
      </c>
      <c r="F5" t="n">
        <v>44.9</v>
      </c>
      <c r="G5" t="n">
        <v>77.3</v>
      </c>
      <c r="H5" t="n">
        <v>12.3</v>
      </c>
      <c r="I5" t="n">
        <v>5.74</v>
      </c>
      <c r="J5" t="n">
        <v>1.65</v>
      </c>
      <c r="K5" t="n">
        <v>140</v>
      </c>
      <c r="L5" t="n">
        <v>73</v>
      </c>
      <c r="M5" t="n">
        <v>4.7</v>
      </c>
      <c r="N5" t="n">
        <v>6.9</v>
      </c>
      <c r="O5" t="n">
        <v>7</v>
      </c>
    </row>
    <row r="6">
      <c r="A6" t="inlineStr">
        <is>
          <t>IPE_160</t>
        </is>
      </c>
      <c r="B6" t="inlineStr">
        <is>
          <t>IPE</t>
        </is>
      </c>
      <c r="C6" t="n">
        <v>160</v>
      </c>
      <c r="D6" t="n">
        <v>15.8</v>
      </c>
      <c r="E6" t="n">
        <v>869</v>
      </c>
      <c r="F6" t="n">
        <v>68.3</v>
      </c>
      <c r="G6" t="n">
        <v>109</v>
      </c>
      <c r="H6" t="n">
        <v>16.7</v>
      </c>
      <c r="I6" t="n">
        <v>6.58</v>
      </c>
      <c r="J6" t="n">
        <v>1.84</v>
      </c>
      <c r="K6" t="n">
        <v>160</v>
      </c>
      <c r="L6" t="n">
        <v>82</v>
      </c>
      <c r="M6" t="n">
        <v>5</v>
      </c>
      <c r="N6" t="n">
        <v>7.4</v>
      </c>
      <c r="O6" t="n">
        <v>9</v>
      </c>
    </row>
    <row r="7">
      <c r="A7" t="inlineStr">
        <is>
          <t>IPE_180</t>
        </is>
      </c>
      <c r="B7" t="inlineStr">
        <is>
          <t>IPE</t>
        </is>
      </c>
      <c r="C7" t="n">
        <v>180</v>
      </c>
      <c r="D7" t="n">
        <v>18.8</v>
      </c>
      <c r="E7" t="n">
        <v>1317</v>
      </c>
      <c r="F7" t="n">
        <v>101</v>
      </c>
      <c r="G7" t="n">
        <v>146</v>
      </c>
      <c r="H7" t="n">
        <v>22.2</v>
      </c>
      <c r="I7" t="n">
        <v>7.42</v>
      </c>
      <c r="J7" t="n">
        <v>2.05</v>
      </c>
      <c r="K7" t="n">
        <v>180</v>
      </c>
      <c r="L7" t="n">
        <v>91</v>
      </c>
      <c r="M7" t="n">
        <v>5.3</v>
      </c>
      <c r="N7" t="n">
        <v>8</v>
      </c>
      <c r="O7" t="n">
        <v>9</v>
      </c>
    </row>
    <row r="8">
      <c r="A8" t="inlineStr">
        <is>
          <t>IPE_200</t>
        </is>
      </c>
      <c r="B8" t="inlineStr">
        <is>
          <t>IPE</t>
        </is>
      </c>
      <c r="C8" t="n">
        <v>200</v>
      </c>
      <c r="D8" t="n">
        <v>22.4</v>
      </c>
      <c r="E8" t="n">
        <v>1943</v>
      </c>
      <c r="F8" t="n">
        <v>142</v>
      </c>
      <c r="G8" t="n">
        <v>194</v>
      </c>
      <c r="H8" t="n">
        <v>28.5</v>
      </c>
      <c r="I8" t="n">
        <v>8.26</v>
      </c>
      <c r="J8" t="n">
        <v>2.24</v>
      </c>
      <c r="K8" t="n">
        <v>200</v>
      </c>
      <c r="L8" t="n">
        <v>100</v>
      </c>
      <c r="M8" t="n">
        <v>5.6</v>
      </c>
      <c r="N8" t="n">
        <v>8.5</v>
      </c>
      <c r="O8" t="n">
        <v>12</v>
      </c>
    </row>
    <row r="9">
      <c r="A9" t="inlineStr">
        <is>
          <t>IPE_220</t>
        </is>
      </c>
      <c r="B9" t="inlineStr">
        <is>
          <t>IPE</t>
        </is>
      </c>
      <c r="C9" t="n">
        <v>220</v>
      </c>
      <c r="D9" t="n">
        <v>26.2</v>
      </c>
      <c r="E9" t="n">
        <v>2772</v>
      </c>
      <c r="F9" t="n">
        <v>205</v>
      </c>
      <c r="G9" t="n">
        <v>252</v>
      </c>
      <c r="H9" t="n">
        <v>37.3</v>
      </c>
      <c r="I9" t="n">
        <v>9.109999999999999</v>
      </c>
      <c r="J9" t="n">
        <v>2.48</v>
      </c>
      <c r="K9" t="n">
        <v>220</v>
      </c>
      <c r="L9" t="n">
        <v>110</v>
      </c>
      <c r="M9" t="n">
        <v>5.9</v>
      </c>
      <c r="N9" t="n">
        <v>9.199999999999999</v>
      </c>
      <c r="O9" t="n">
        <v>12</v>
      </c>
    </row>
    <row r="10">
      <c r="A10" t="inlineStr">
        <is>
          <t>IPE_240</t>
        </is>
      </c>
      <c r="B10" t="inlineStr">
        <is>
          <t>IPE</t>
        </is>
      </c>
      <c r="C10" t="n">
        <v>240</v>
      </c>
      <c r="D10" t="n">
        <v>30.7</v>
      </c>
      <c r="E10" t="n">
        <v>3892</v>
      </c>
      <c r="F10" t="n">
        <v>284</v>
      </c>
      <c r="G10" t="n">
        <v>324</v>
      </c>
      <c r="H10" t="n">
        <v>47.3</v>
      </c>
      <c r="I10" t="n">
        <v>9.970000000000001</v>
      </c>
      <c r="J10" t="n">
        <v>2.69</v>
      </c>
      <c r="K10" t="n">
        <v>240</v>
      </c>
      <c r="L10" t="n">
        <v>120</v>
      </c>
      <c r="M10" t="n">
        <v>6.2</v>
      </c>
      <c r="N10" t="n">
        <v>9.800000000000001</v>
      </c>
      <c r="O10" t="n">
        <v>15</v>
      </c>
    </row>
    <row r="11">
      <c r="A11" t="inlineStr">
        <is>
          <t>IPE_270</t>
        </is>
      </c>
      <c r="B11" t="inlineStr">
        <is>
          <t>IPE</t>
        </is>
      </c>
      <c r="C11" t="n">
        <v>270</v>
      </c>
      <c r="D11" t="n">
        <v>36.1</v>
      </c>
      <c r="E11" t="n">
        <v>5790</v>
      </c>
      <c r="F11" t="n">
        <v>420</v>
      </c>
      <c r="G11" t="n">
        <v>429</v>
      </c>
      <c r="H11" t="n">
        <v>62.2</v>
      </c>
      <c r="I11" t="n">
        <v>11.2</v>
      </c>
      <c r="J11" t="n">
        <v>3.02</v>
      </c>
      <c r="K11" t="n">
        <v>270</v>
      </c>
      <c r="L11" t="n">
        <v>135</v>
      </c>
      <c r="M11" t="n">
        <v>6.6</v>
      </c>
      <c r="N11" t="n">
        <v>10.2</v>
      </c>
      <c r="O11" t="n">
        <v>15</v>
      </c>
    </row>
    <row r="12">
      <c r="A12" t="inlineStr">
        <is>
          <t>IPE_300</t>
        </is>
      </c>
      <c r="B12" t="inlineStr">
        <is>
          <t>IPE</t>
        </is>
      </c>
      <c r="C12" t="n">
        <v>300</v>
      </c>
      <c r="D12" t="n">
        <v>42.2</v>
      </c>
      <c r="E12" t="n">
        <v>8356</v>
      </c>
      <c r="F12" t="n">
        <v>604</v>
      </c>
      <c r="G12" t="n">
        <v>557</v>
      </c>
      <c r="H12" t="n">
        <v>80.5</v>
      </c>
      <c r="I12" t="n">
        <v>12.5</v>
      </c>
      <c r="J12" t="n">
        <v>3.35</v>
      </c>
      <c r="K12" t="n">
        <v>300</v>
      </c>
      <c r="L12" t="n">
        <v>150</v>
      </c>
      <c r="M12" t="n">
        <v>7.1</v>
      </c>
      <c r="N12" t="n">
        <v>10.7</v>
      </c>
      <c r="O12" t="n">
        <v>15</v>
      </c>
    </row>
    <row r="13">
      <c r="A13" t="inlineStr">
        <is>
          <t>IPE_330</t>
        </is>
      </c>
      <c r="B13" t="inlineStr">
        <is>
          <t>IPE</t>
        </is>
      </c>
      <c r="C13" t="n">
        <v>330</v>
      </c>
      <c r="D13" t="n">
        <v>49.1</v>
      </c>
      <c r="E13" t="n">
        <v>11770</v>
      </c>
      <c r="F13" t="n">
        <v>788</v>
      </c>
      <c r="G13" t="n">
        <v>713</v>
      </c>
      <c r="H13" t="n">
        <v>98.5</v>
      </c>
      <c r="I13" t="n">
        <v>13.7</v>
      </c>
      <c r="J13" t="n">
        <v>3.55</v>
      </c>
      <c r="K13" t="n">
        <v>330</v>
      </c>
      <c r="L13" t="n">
        <v>160</v>
      </c>
      <c r="M13" t="n">
        <v>7.5</v>
      </c>
      <c r="N13" t="n">
        <v>11.5</v>
      </c>
      <c r="O13" t="n">
        <v>18</v>
      </c>
    </row>
    <row r="14">
      <c r="A14" t="inlineStr">
        <is>
          <t>IPE_360</t>
        </is>
      </c>
      <c r="B14" t="inlineStr">
        <is>
          <t>IPE</t>
        </is>
      </c>
      <c r="C14" t="n">
        <v>360</v>
      </c>
      <c r="D14" t="n">
        <v>57.1</v>
      </c>
      <c r="E14" t="n">
        <v>16270</v>
      </c>
      <c r="F14" t="n">
        <v>1043</v>
      </c>
      <c r="G14" t="n">
        <v>904</v>
      </c>
      <c r="H14" t="n">
        <v>123</v>
      </c>
      <c r="I14" t="n">
        <v>15</v>
      </c>
      <c r="J14" t="n">
        <v>3.79</v>
      </c>
      <c r="K14" t="n">
        <v>360</v>
      </c>
      <c r="L14" t="n">
        <v>170</v>
      </c>
      <c r="M14" t="n">
        <v>8</v>
      </c>
      <c r="N14" t="n">
        <v>12.7</v>
      </c>
      <c r="O14" t="n">
        <v>18</v>
      </c>
    </row>
    <row r="15">
      <c r="A15" t="inlineStr">
        <is>
          <t>IPE_400</t>
        </is>
      </c>
      <c r="B15" t="inlineStr">
        <is>
          <t>IPE</t>
        </is>
      </c>
      <c r="C15" t="n">
        <v>400</v>
      </c>
      <c r="D15" t="n">
        <v>66.3</v>
      </c>
      <c r="E15" t="n">
        <v>23130</v>
      </c>
      <c r="F15" t="n">
        <v>1318</v>
      </c>
      <c r="G15" t="n">
        <v>1160</v>
      </c>
      <c r="H15" t="n">
        <v>146</v>
      </c>
      <c r="I15" t="n">
        <v>16.5</v>
      </c>
      <c r="J15" t="n">
        <v>3.95</v>
      </c>
      <c r="K15" t="n">
        <v>400</v>
      </c>
      <c r="L15" t="n">
        <v>180</v>
      </c>
      <c r="M15" t="n">
        <v>8.6</v>
      </c>
      <c r="N15" t="n">
        <v>13.5</v>
      </c>
      <c r="O15" t="n">
        <v>21</v>
      </c>
    </row>
    <row r="16">
      <c r="A16" t="inlineStr">
        <is>
          <t>IPE_450</t>
        </is>
      </c>
      <c r="B16" t="inlineStr">
        <is>
          <t>IPE</t>
        </is>
      </c>
      <c r="C16" t="n">
        <v>450</v>
      </c>
      <c r="D16" t="n">
        <v>77.59999999999999</v>
      </c>
      <c r="E16" t="n">
        <v>33740</v>
      </c>
      <c r="F16" t="n">
        <v>1676</v>
      </c>
      <c r="G16" t="n">
        <v>1500</v>
      </c>
      <c r="H16" t="n">
        <v>176</v>
      </c>
      <c r="I16" t="n">
        <v>18.5</v>
      </c>
      <c r="J16" t="n">
        <v>4.12</v>
      </c>
      <c r="K16" t="n">
        <v>450</v>
      </c>
      <c r="L16" t="n">
        <v>190</v>
      </c>
      <c r="M16" t="n">
        <v>9.4</v>
      </c>
      <c r="N16" t="n">
        <v>14.6</v>
      </c>
      <c r="O16" t="n">
        <v>21</v>
      </c>
    </row>
    <row r="17">
      <c r="A17" t="inlineStr">
        <is>
          <t>IPE_500</t>
        </is>
      </c>
      <c r="B17" t="inlineStr">
        <is>
          <t>IPE</t>
        </is>
      </c>
      <c r="C17" t="n">
        <v>500</v>
      </c>
      <c r="D17" t="n">
        <v>90.7</v>
      </c>
      <c r="E17" t="n">
        <v>48200</v>
      </c>
      <c r="F17" t="n">
        <v>2142</v>
      </c>
      <c r="G17" t="n">
        <v>1930</v>
      </c>
      <c r="H17" t="n">
        <v>214</v>
      </c>
      <c r="I17" t="n">
        <v>20.4</v>
      </c>
      <c r="J17" t="n">
        <v>4.31</v>
      </c>
      <c r="K17" t="n">
        <v>500</v>
      </c>
      <c r="L17" t="n">
        <v>200</v>
      </c>
      <c r="M17" t="n">
        <v>10.2</v>
      </c>
      <c r="N17" t="n">
        <v>16</v>
      </c>
      <c r="O17" t="n">
        <v>21</v>
      </c>
    </row>
    <row r="18">
      <c r="A18" t="inlineStr">
        <is>
          <t>HEA_100</t>
        </is>
      </c>
      <c r="B18" t="inlineStr">
        <is>
          <t>HEA</t>
        </is>
      </c>
      <c r="C18" t="n">
        <v>100</v>
      </c>
      <c r="D18" t="n">
        <v>16.7</v>
      </c>
      <c r="E18" t="n">
        <v>349</v>
      </c>
      <c r="F18" t="n">
        <v>134</v>
      </c>
      <c r="G18" t="n">
        <v>72.8</v>
      </c>
      <c r="H18" t="n">
        <v>26.8</v>
      </c>
      <c r="I18" t="n">
        <v>4.06</v>
      </c>
      <c r="J18" t="n">
        <v>2.51</v>
      </c>
      <c r="K18" t="n">
        <v>96</v>
      </c>
      <c r="L18" t="n">
        <v>100</v>
      </c>
      <c r="M18" t="n">
        <v>5</v>
      </c>
      <c r="N18" t="n">
        <v>8</v>
      </c>
      <c r="O18" t="n">
        <v>12</v>
      </c>
    </row>
    <row r="19">
      <c r="A19" t="inlineStr">
        <is>
          <t>HEA_120</t>
        </is>
      </c>
      <c r="B19" t="inlineStr">
        <is>
          <t>HEA</t>
        </is>
      </c>
      <c r="C19" t="n">
        <v>120</v>
      </c>
      <c r="D19" t="n">
        <v>19.9</v>
      </c>
      <c r="E19" t="n">
        <v>606</v>
      </c>
      <c r="F19" t="n">
        <v>231</v>
      </c>
      <c r="G19" t="n">
        <v>106</v>
      </c>
      <c r="H19" t="n">
        <v>38.5</v>
      </c>
      <c r="I19" t="n">
        <v>4.89</v>
      </c>
      <c r="J19" t="n">
        <v>3.02</v>
      </c>
      <c r="K19" t="n">
        <v>114</v>
      </c>
      <c r="L19" t="n">
        <v>120</v>
      </c>
      <c r="M19" t="n">
        <v>5</v>
      </c>
      <c r="N19" t="n">
        <v>8</v>
      </c>
      <c r="O19" t="n">
        <v>12</v>
      </c>
    </row>
    <row r="20">
      <c r="A20" t="inlineStr">
        <is>
          <t>HEA_140</t>
        </is>
      </c>
      <c r="B20" t="inlineStr">
        <is>
          <t>HEA</t>
        </is>
      </c>
      <c r="C20" t="n">
        <v>140</v>
      </c>
      <c r="D20" t="n">
        <v>24.7</v>
      </c>
      <c r="E20" t="n">
        <v>1033</v>
      </c>
      <c r="F20" t="n">
        <v>389</v>
      </c>
      <c r="G20" t="n">
        <v>155</v>
      </c>
      <c r="H20" t="n">
        <v>55.6</v>
      </c>
      <c r="I20" t="n">
        <v>5.73</v>
      </c>
      <c r="J20" t="n">
        <v>3.52</v>
      </c>
      <c r="K20" t="n">
        <v>133</v>
      </c>
      <c r="L20" t="n">
        <v>140</v>
      </c>
      <c r="M20" t="n">
        <v>5.5</v>
      </c>
      <c r="N20" t="n">
        <v>8.5</v>
      </c>
      <c r="O20" t="n">
        <v>12</v>
      </c>
    </row>
    <row r="21">
      <c r="A21" t="inlineStr">
        <is>
          <t>HEA_160</t>
        </is>
      </c>
      <c r="B21" t="inlineStr">
        <is>
          <t>HEA</t>
        </is>
      </c>
      <c r="C21" t="n">
        <v>160</v>
      </c>
      <c r="D21" t="n">
        <v>30.4</v>
      </c>
      <c r="E21" t="n">
        <v>1673</v>
      </c>
      <c r="F21" t="n">
        <v>616</v>
      </c>
      <c r="G21" t="n">
        <v>220</v>
      </c>
      <c r="H21" t="n">
        <v>76.90000000000001</v>
      </c>
      <c r="I21" t="n">
        <v>6.57</v>
      </c>
      <c r="J21" t="n">
        <v>3.98</v>
      </c>
      <c r="K21" t="n">
        <v>152</v>
      </c>
      <c r="L21" t="n">
        <v>160</v>
      </c>
      <c r="M21" t="n">
        <v>6</v>
      </c>
      <c r="N21" t="n">
        <v>9</v>
      </c>
      <c r="O21" t="n">
        <v>15</v>
      </c>
    </row>
    <row r="22">
      <c r="A22" t="inlineStr">
        <is>
          <t>HEA_180</t>
        </is>
      </c>
      <c r="B22" t="inlineStr">
        <is>
          <t>HEA</t>
        </is>
      </c>
      <c r="C22" t="n">
        <v>180</v>
      </c>
      <c r="D22" t="n">
        <v>35.5</v>
      </c>
      <c r="E22" t="n">
        <v>2510</v>
      </c>
      <c r="F22" t="n">
        <v>925</v>
      </c>
      <c r="G22" t="n">
        <v>294</v>
      </c>
      <c r="H22" t="n">
        <v>103</v>
      </c>
      <c r="I22" t="n">
        <v>7.45</v>
      </c>
      <c r="J22" t="n">
        <v>4.52</v>
      </c>
      <c r="K22" t="n">
        <v>171</v>
      </c>
      <c r="L22" t="n">
        <v>180</v>
      </c>
      <c r="M22" t="n">
        <v>6</v>
      </c>
      <c r="N22" t="n">
        <v>9.5</v>
      </c>
      <c r="O22" t="n">
        <v>15</v>
      </c>
    </row>
    <row r="23">
      <c r="A23" t="inlineStr">
        <is>
          <t>HEA_200</t>
        </is>
      </c>
      <c r="B23" t="inlineStr">
        <is>
          <t>HEA</t>
        </is>
      </c>
      <c r="C23" t="n">
        <v>200</v>
      </c>
      <c r="D23" t="n">
        <v>42.3</v>
      </c>
      <c r="E23" t="n">
        <v>3692</v>
      </c>
      <c r="F23" t="n">
        <v>1336</v>
      </c>
      <c r="G23" t="n">
        <v>389</v>
      </c>
      <c r="H23" t="n">
        <v>134</v>
      </c>
      <c r="I23" t="n">
        <v>8.279999999999999</v>
      </c>
      <c r="J23" t="n">
        <v>4.98</v>
      </c>
      <c r="K23" t="n">
        <v>190</v>
      </c>
      <c r="L23" t="n">
        <v>200</v>
      </c>
      <c r="M23" t="n">
        <v>6.5</v>
      </c>
      <c r="N23" t="n">
        <v>10</v>
      </c>
      <c r="O23" t="n">
        <v>18</v>
      </c>
    </row>
    <row r="24">
      <c r="A24" t="inlineStr">
        <is>
          <t>HEA_220</t>
        </is>
      </c>
      <c r="B24" t="inlineStr">
        <is>
          <t>HEA</t>
        </is>
      </c>
      <c r="C24" t="n">
        <v>220</v>
      </c>
      <c r="D24" t="n">
        <v>50.5</v>
      </c>
      <c r="E24" t="n">
        <v>5410</v>
      </c>
      <c r="F24" t="n">
        <v>1955</v>
      </c>
      <c r="G24" t="n">
        <v>515</v>
      </c>
      <c r="H24" t="n">
        <v>178</v>
      </c>
      <c r="I24" t="n">
        <v>9.17</v>
      </c>
      <c r="J24" t="n">
        <v>5.51</v>
      </c>
      <c r="K24" t="n">
        <v>210</v>
      </c>
      <c r="L24" t="n">
        <v>220</v>
      </c>
      <c r="M24" t="n">
        <v>7</v>
      </c>
      <c r="N24" t="n">
        <v>11</v>
      </c>
      <c r="O24" t="n">
        <v>18</v>
      </c>
    </row>
    <row r="25">
      <c r="A25" t="inlineStr">
        <is>
          <t>HEA_240</t>
        </is>
      </c>
      <c r="B25" t="inlineStr">
        <is>
          <t>HEA</t>
        </is>
      </c>
      <c r="C25" t="n">
        <v>240</v>
      </c>
      <c r="D25" t="n">
        <v>60.3</v>
      </c>
      <c r="E25" t="n">
        <v>7763</v>
      </c>
      <c r="F25" t="n">
        <v>2769</v>
      </c>
      <c r="G25" t="n">
        <v>675</v>
      </c>
      <c r="H25" t="n">
        <v>231</v>
      </c>
      <c r="I25" t="n">
        <v>10.1</v>
      </c>
      <c r="J25" t="n">
        <v>6</v>
      </c>
      <c r="K25" t="n">
        <v>230</v>
      </c>
      <c r="L25" t="n">
        <v>240</v>
      </c>
      <c r="M25" t="n">
        <v>7.5</v>
      </c>
      <c r="N25" t="n">
        <v>12</v>
      </c>
      <c r="O25" t="n">
        <v>21</v>
      </c>
    </row>
    <row r="26">
      <c r="A26" t="inlineStr">
        <is>
          <t>HEA_260</t>
        </is>
      </c>
      <c r="B26" t="inlineStr">
        <is>
          <t>HEA</t>
        </is>
      </c>
      <c r="C26" t="n">
        <v>260</v>
      </c>
      <c r="D26" t="n">
        <v>68.2</v>
      </c>
      <c r="E26" t="n">
        <v>10450</v>
      </c>
      <c r="F26" t="n">
        <v>3668</v>
      </c>
      <c r="G26" t="n">
        <v>836</v>
      </c>
      <c r="H26" t="n">
        <v>282</v>
      </c>
      <c r="I26" t="n">
        <v>11</v>
      </c>
      <c r="J26" t="n">
        <v>6.5</v>
      </c>
      <c r="K26" t="n">
        <v>250</v>
      </c>
      <c r="L26" t="n">
        <v>260</v>
      </c>
      <c r="M26" t="n">
        <v>7.5</v>
      </c>
      <c r="N26" t="n">
        <v>12.5</v>
      </c>
      <c r="O26" t="n">
        <v>24</v>
      </c>
    </row>
    <row r="27">
      <c r="A27" t="inlineStr">
        <is>
          <t>HEA_280</t>
        </is>
      </c>
      <c r="B27" t="inlineStr">
        <is>
          <t>HEA</t>
        </is>
      </c>
      <c r="C27" t="n">
        <v>280</v>
      </c>
      <c r="D27" t="n">
        <v>76.40000000000001</v>
      </c>
      <c r="E27" t="n">
        <v>13670</v>
      </c>
      <c r="F27" t="n">
        <v>4763</v>
      </c>
      <c r="G27" t="n">
        <v>1010</v>
      </c>
      <c r="H27" t="n">
        <v>340</v>
      </c>
      <c r="I27" t="n">
        <v>11.9</v>
      </c>
      <c r="J27" t="n">
        <v>7</v>
      </c>
      <c r="K27" t="n">
        <v>270</v>
      </c>
      <c r="L27" t="n">
        <v>280</v>
      </c>
      <c r="M27" t="n">
        <v>8</v>
      </c>
      <c r="N27" t="n">
        <v>13</v>
      </c>
      <c r="O27" t="n">
        <v>24</v>
      </c>
    </row>
    <row r="28">
      <c r="A28" t="inlineStr">
        <is>
          <t>HEA_300</t>
        </is>
      </c>
      <c r="B28" t="inlineStr">
        <is>
          <t>HEA</t>
        </is>
      </c>
      <c r="C28" t="n">
        <v>300</v>
      </c>
      <c r="D28" t="n">
        <v>88.3</v>
      </c>
      <c r="E28" t="n">
        <v>18260</v>
      </c>
      <c r="F28" t="n">
        <v>6310</v>
      </c>
      <c r="G28" t="n">
        <v>1260</v>
      </c>
      <c r="H28" t="n">
        <v>421</v>
      </c>
      <c r="I28" t="n">
        <v>12.7</v>
      </c>
      <c r="J28" t="n">
        <v>7.49</v>
      </c>
      <c r="K28" t="n">
        <v>290</v>
      </c>
      <c r="L28" t="n">
        <v>300</v>
      </c>
      <c r="M28" t="n">
        <v>8.5</v>
      </c>
      <c r="N28" t="n">
        <v>14</v>
      </c>
      <c r="O28" t="n">
        <v>27</v>
      </c>
    </row>
    <row r="29">
      <c r="A29" t="inlineStr">
        <is>
          <t>HEA_320</t>
        </is>
      </c>
      <c r="B29" t="inlineStr">
        <is>
          <t>HEA</t>
        </is>
      </c>
      <c r="C29" t="n">
        <v>320</v>
      </c>
      <c r="D29" t="n">
        <v>97.59999999999999</v>
      </c>
      <c r="E29" t="n">
        <v>22930</v>
      </c>
      <c r="F29" t="n">
        <v>6985</v>
      </c>
      <c r="G29" t="n">
        <v>1480</v>
      </c>
      <c r="H29" t="n">
        <v>466</v>
      </c>
      <c r="I29" t="n">
        <v>13.6</v>
      </c>
      <c r="J29" t="n">
        <v>7.49</v>
      </c>
      <c r="K29" t="n">
        <v>310</v>
      </c>
      <c r="L29" t="n">
        <v>300</v>
      </c>
      <c r="M29" t="n">
        <v>9</v>
      </c>
      <c r="N29" t="n">
        <v>15.5</v>
      </c>
      <c r="O29" t="n">
        <v>27</v>
      </c>
    </row>
    <row r="30">
      <c r="A30" t="inlineStr">
        <is>
          <t>HEA_340</t>
        </is>
      </c>
      <c r="B30" t="inlineStr">
        <is>
          <t>HEA</t>
        </is>
      </c>
      <c r="C30" t="n">
        <v>340</v>
      </c>
      <c r="D30" t="n">
        <v>105</v>
      </c>
      <c r="E30" t="n">
        <v>27690</v>
      </c>
      <c r="F30" t="n">
        <v>7436</v>
      </c>
      <c r="G30" t="n">
        <v>1680</v>
      </c>
      <c r="H30" t="n">
        <v>496</v>
      </c>
      <c r="I30" t="n">
        <v>14.4</v>
      </c>
      <c r="J30" t="n">
        <v>7.46</v>
      </c>
      <c r="K30" t="n">
        <v>330</v>
      </c>
      <c r="L30" t="n">
        <v>300</v>
      </c>
      <c r="M30" t="n">
        <v>9.5</v>
      </c>
      <c r="N30" t="n">
        <v>16.5</v>
      </c>
      <c r="O30" t="n">
        <v>27</v>
      </c>
    </row>
    <row r="31">
      <c r="A31" t="inlineStr">
        <is>
          <t>HEA_360</t>
        </is>
      </c>
      <c r="B31" t="inlineStr">
        <is>
          <t>HEA</t>
        </is>
      </c>
      <c r="C31" t="n">
        <v>360</v>
      </c>
      <c r="D31" t="n">
        <v>112</v>
      </c>
      <c r="E31" t="n">
        <v>33090</v>
      </c>
      <c r="F31" t="n">
        <v>7887</v>
      </c>
      <c r="G31" t="n">
        <v>1890</v>
      </c>
      <c r="H31" t="n">
        <v>526</v>
      </c>
      <c r="I31" t="n">
        <v>15.2</v>
      </c>
      <c r="J31" t="n">
        <v>7.43</v>
      </c>
      <c r="K31" t="n">
        <v>350</v>
      </c>
      <c r="L31" t="n">
        <v>300</v>
      </c>
      <c r="M31" t="n">
        <v>10</v>
      </c>
      <c r="N31" t="n">
        <v>17.5</v>
      </c>
      <c r="O31" t="n">
        <v>27</v>
      </c>
    </row>
    <row r="32">
      <c r="A32" t="inlineStr">
        <is>
          <t>HEA_400</t>
        </is>
      </c>
      <c r="B32" t="inlineStr">
        <is>
          <t>HEA</t>
        </is>
      </c>
      <c r="C32" t="n">
        <v>400</v>
      </c>
      <c r="D32" t="n">
        <v>125</v>
      </c>
      <c r="E32" t="n">
        <v>45070</v>
      </c>
      <c r="F32" t="n">
        <v>8564</v>
      </c>
      <c r="G32" t="n">
        <v>2310</v>
      </c>
      <c r="H32" t="n">
        <v>571</v>
      </c>
      <c r="I32" t="n">
        <v>16.8</v>
      </c>
      <c r="J32" t="n">
        <v>7.34</v>
      </c>
      <c r="K32" t="n">
        <v>390</v>
      </c>
      <c r="L32" t="n">
        <v>300</v>
      </c>
      <c r="M32" t="n">
        <v>11</v>
      </c>
      <c r="N32" t="n">
        <v>19</v>
      </c>
      <c r="O32" t="n">
        <v>27</v>
      </c>
    </row>
    <row r="33">
      <c r="A33" t="inlineStr">
        <is>
          <t>HEA_450</t>
        </is>
      </c>
      <c r="B33" t="inlineStr">
        <is>
          <t>HEA</t>
        </is>
      </c>
      <c r="C33" t="n">
        <v>450</v>
      </c>
      <c r="D33" t="n">
        <v>140</v>
      </c>
      <c r="E33" t="n">
        <v>63720</v>
      </c>
      <c r="F33" t="n">
        <v>9465</v>
      </c>
      <c r="G33" t="n">
        <v>2900</v>
      </c>
      <c r="H33" t="n">
        <v>631</v>
      </c>
      <c r="I33" t="n">
        <v>18.9</v>
      </c>
      <c r="J33" t="n">
        <v>7.29</v>
      </c>
      <c r="K33" t="n">
        <v>440</v>
      </c>
      <c r="L33" t="n">
        <v>300</v>
      </c>
      <c r="M33" t="n">
        <v>11.5</v>
      </c>
      <c r="N33" t="n">
        <v>21</v>
      </c>
      <c r="O33" t="n">
        <v>27</v>
      </c>
    </row>
    <row r="34">
      <c r="A34" t="inlineStr">
        <is>
          <t>HEA_500</t>
        </is>
      </c>
      <c r="B34" t="inlineStr">
        <is>
          <t>HEA</t>
        </is>
      </c>
      <c r="C34" t="n">
        <v>500</v>
      </c>
      <c r="D34" t="n">
        <v>155</v>
      </c>
      <c r="E34" t="n">
        <v>86970</v>
      </c>
      <c r="F34" t="n">
        <v>10370</v>
      </c>
      <c r="G34" t="n">
        <v>3550</v>
      </c>
      <c r="H34" t="n">
        <v>691</v>
      </c>
      <c r="I34" t="n">
        <v>20.8</v>
      </c>
      <c r="J34" t="n">
        <v>7.18</v>
      </c>
      <c r="K34" t="n">
        <v>490</v>
      </c>
      <c r="L34" t="n">
        <v>300</v>
      </c>
      <c r="M34" t="n">
        <v>12</v>
      </c>
      <c r="N34" t="n">
        <v>23</v>
      </c>
      <c r="O34" t="n">
        <v>27</v>
      </c>
    </row>
    <row r="35">
      <c r="A35" t="inlineStr">
        <is>
          <t>INP_80</t>
        </is>
      </c>
      <c r="B35" t="inlineStr">
        <is>
          <t>INP</t>
        </is>
      </c>
      <c r="C35" t="n">
        <v>80</v>
      </c>
      <c r="D35" t="n">
        <v>6</v>
      </c>
      <c r="E35" t="n">
        <v>80.14</v>
      </c>
      <c r="F35" t="n">
        <v>8.49</v>
      </c>
      <c r="G35" t="n">
        <v>20.03</v>
      </c>
      <c r="H35" t="n">
        <v>3.69</v>
      </c>
      <c r="I35" t="n">
        <v>3.24</v>
      </c>
      <c r="J35" t="n">
        <v>1.05</v>
      </c>
      <c r="K35" t="n">
        <v>80</v>
      </c>
      <c r="L35" t="n">
        <v>46</v>
      </c>
      <c r="M35" t="n">
        <v>3.8</v>
      </c>
      <c r="N35" t="n">
        <v>5.2</v>
      </c>
      <c r="O35" t="n">
        <v>5</v>
      </c>
    </row>
    <row r="36">
      <c r="A36" t="inlineStr">
        <is>
          <t>INP_100</t>
        </is>
      </c>
      <c r="B36" t="inlineStr">
        <is>
          <t>INP</t>
        </is>
      </c>
      <c r="C36" t="n">
        <v>100</v>
      </c>
      <c r="D36" t="n">
        <v>8.1</v>
      </c>
      <c r="E36" t="n">
        <v>171</v>
      </c>
      <c r="F36" t="n">
        <v>15.92</v>
      </c>
      <c r="G36" t="n">
        <v>34.2</v>
      </c>
      <c r="H36" t="n">
        <v>5.79</v>
      </c>
      <c r="I36" t="n">
        <v>4.07</v>
      </c>
      <c r="J36" t="n">
        <v>1.24</v>
      </c>
      <c r="K36" t="n">
        <v>100</v>
      </c>
      <c r="L36" t="n">
        <v>55</v>
      </c>
      <c r="M36" t="n">
        <v>4.1</v>
      </c>
      <c r="N36" t="n">
        <v>5.7</v>
      </c>
      <c r="O36" t="n">
        <v>7</v>
      </c>
    </row>
    <row r="37">
      <c r="A37" t="inlineStr">
        <is>
          <t>INP_120</t>
        </is>
      </c>
      <c r="B37" t="inlineStr">
        <is>
          <t>INP</t>
        </is>
      </c>
      <c r="C37" t="n">
        <v>120</v>
      </c>
      <c r="D37" t="n">
        <v>10.4</v>
      </c>
      <c r="E37" t="n">
        <v>317.8</v>
      </c>
      <c r="F37" t="n">
        <v>27.67</v>
      </c>
      <c r="G37" t="n">
        <v>52.96</v>
      </c>
      <c r="H37" t="n">
        <v>8.65</v>
      </c>
      <c r="I37" t="n">
        <v>4.9</v>
      </c>
      <c r="J37" t="n">
        <v>1.45</v>
      </c>
      <c r="K37" t="n">
        <v>120</v>
      </c>
      <c r="L37" t="n">
        <v>64</v>
      </c>
      <c r="M37" t="n">
        <v>4.4</v>
      </c>
      <c r="N37" t="n">
        <v>6.3</v>
      </c>
      <c r="O37" t="n">
        <v>7</v>
      </c>
    </row>
    <row r="38">
      <c r="A38" t="inlineStr">
        <is>
          <t>INP_140</t>
        </is>
      </c>
      <c r="B38" t="inlineStr">
        <is>
          <t>INP</t>
        </is>
      </c>
      <c r="C38" t="n">
        <v>140</v>
      </c>
      <c r="D38" t="n">
        <v>12.9</v>
      </c>
      <c r="E38" t="n">
        <v>541.2</v>
      </c>
      <c r="F38" t="n">
        <v>44.92</v>
      </c>
      <c r="G38" t="n">
        <v>77.31999999999999</v>
      </c>
      <c r="H38" t="n">
        <v>12.31</v>
      </c>
      <c r="I38" t="n">
        <v>5.74</v>
      </c>
      <c r="J38" t="n">
        <v>1.65</v>
      </c>
      <c r="K38" t="n">
        <v>140</v>
      </c>
      <c r="L38" t="n">
        <v>63</v>
      </c>
      <c r="M38" t="n">
        <v>4.7</v>
      </c>
      <c r="N38" t="n">
        <v>6.9</v>
      </c>
      <c r="O38" t="n">
        <v>7</v>
      </c>
    </row>
    <row r="39">
      <c r="A39" t="inlineStr">
        <is>
          <t>INP_160</t>
        </is>
      </c>
      <c r="B39" t="inlineStr">
        <is>
          <t>INP</t>
        </is>
      </c>
      <c r="C39" t="n">
        <v>160</v>
      </c>
      <c r="D39" t="n">
        <v>15.8</v>
      </c>
      <c r="E39" t="n">
        <v>869.3</v>
      </c>
      <c r="F39" t="n">
        <v>68.31</v>
      </c>
      <c r="G39" t="n">
        <v>108.7</v>
      </c>
      <c r="H39" t="n">
        <v>16.66</v>
      </c>
      <c r="I39" t="n">
        <v>6.58</v>
      </c>
      <c r="J39" t="n">
        <v>1.84</v>
      </c>
      <c r="K39" t="n">
        <v>160</v>
      </c>
      <c r="L39" t="n">
        <v>82</v>
      </c>
      <c r="M39" t="n">
        <v>5</v>
      </c>
      <c r="N39" t="n">
        <v>7.4</v>
      </c>
      <c r="O39" t="n">
        <v>9</v>
      </c>
    </row>
    <row r="40">
      <c r="A40" t="inlineStr">
        <is>
          <t>INP_180</t>
        </is>
      </c>
      <c r="B40" t="inlineStr">
        <is>
          <t>INP</t>
        </is>
      </c>
      <c r="C40" t="n">
        <v>180</v>
      </c>
      <c r="D40" t="n">
        <v>18.8</v>
      </c>
      <c r="E40" t="n">
        <v>1317</v>
      </c>
      <c r="F40" t="n">
        <v>100.9</v>
      </c>
      <c r="G40" t="n">
        <v>146.3</v>
      </c>
      <c r="H40" t="n">
        <v>22.16</v>
      </c>
      <c r="I40" t="n">
        <v>7.42</v>
      </c>
      <c r="J40" t="n">
        <v>2.05</v>
      </c>
      <c r="K40" t="n">
        <v>180</v>
      </c>
      <c r="L40" t="n">
        <v>91</v>
      </c>
      <c r="M40" t="n">
        <v>5.3</v>
      </c>
      <c r="N40" t="n">
        <v>8</v>
      </c>
      <c r="O40" t="n">
        <v>9</v>
      </c>
    </row>
    <row r="41">
      <c r="A41" t="inlineStr">
        <is>
          <t>INP_200</t>
        </is>
      </c>
      <c r="B41" t="inlineStr">
        <is>
          <t>INP</t>
        </is>
      </c>
      <c r="C41" t="n">
        <v>200</v>
      </c>
      <c r="D41" t="n">
        <v>22.4</v>
      </c>
      <c r="E41" t="n">
        <v>1943</v>
      </c>
      <c r="F41" t="n">
        <v>142.4</v>
      </c>
      <c r="G41" t="n">
        <v>194.3</v>
      </c>
      <c r="H41" t="n">
        <v>28.47</v>
      </c>
      <c r="I41" t="n">
        <v>8.26</v>
      </c>
      <c r="J41" t="n">
        <v>2.24</v>
      </c>
      <c r="K41" t="n">
        <v>200</v>
      </c>
      <c r="L41" t="n">
        <v>100</v>
      </c>
      <c r="M41" t="n">
        <v>5.6</v>
      </c>
      <c r="N41" t="n">
        <v>8.5</v>
      </c>
      <c r="O41" t="n">
        <v>12</v>
      </c>
    </row>
    <row r="42">
      <c r="A42" t="inlineStr">
        <is>
          <t>INP_220</t>
        </is>
      </c>
      <c r="B42" t="inlineStr">
        <is>
          <t>INP</t>
        </is>
      </c>
      <c r="C42" t="n">
        <v>220</v>
      </c>
      <c r="D42" t="n">
        <v>26.2</v>
      </c>
      <c r="E42" t="n">
        <v>2772</v>
      </c>
      <c r="F42" t="n">
        <v>204.9</v>
      </c>
      <c r="G42" t="n">
        <v>252</v>
      </c>
      <c r="H42" t="n">
        <v>37.25</v>
      </c>
      <c r="I42" t="n">
        <v>9.109999999999999</v>
      </c>
      <c r="J42" t="n">
        <v>2.48</v>
      </c>
      <c r="K42" t="n">
        <v>220</v>
      </c>
      <c r="L42" t="n">
        <v>110</v>
      </c>
      <c r="M42" t="n">
        <v>5.9</v>
      </c>
      <c r="N42" t="n">
        <v>9.199999999999999</v>
      </c>
      <c r="O42" t="n">
        <v>12</v>
      </c>
    </row>
    <row r="43">
      <c r="A43" t="inlineStr">
        <is>
          <t>INP_240</t>
        </is>
      </c>
      <c r="B43" t="inlineStr">
        <is>
          <t>INP</t>
        </is>
      </c>
      <c r="C43" t="n">
        <v>240</v>
      </c>
      <c r="D43" t="n">
        <v>30.7</v>
      </c>
      <c r="E43" t="n">
        <v>3892</v>
      </c>
      <c r="F43" t="n">
        <v>283.6</v>
      </c>
      <c r="G43" t="n">
        <v>324.3</v>
      </c>
      <c r="H43" t="n">
        <v>47.27</v>
      </c>
      <c r="I43" t="n">
        <v>9.970000000000001</v>
      </c>
      <c r="J43" t="n">
        <v>2.69</v>
      </c>
      <c r="K43" t="n">
        <v>240</v>
      </c>
      <c r="L43" t="n">
        <v>120</v>
      </c>
      <c r="M43" t="n">
        <v>6.2</v>
      </c>
      <c r="N43" t="n">
        <v>9.800000000000001</v>
      </c>
      <c r="O43" t="n">
        <v>15</v>
      </c>
    </row>
    <row r="44">
      <c r="A44" t="inlineStr">
        <is>
          <t>INP_270</t>
        </is>
      </c>
      <c r="B44" t="inlineStr">
        <is>
          <t>INP</t>
        </is>
      </c>
      <c r="C44" t="n">
        <v>270</v>
      </c>
      <c r="D44" t="n">
        <v>36.1</v>
      </c>
      <c r="E44" t="n">
        <v>5790</v>
      </c>
      <c r="F44" t="n">
        <v>419.9</v>
      </c>
      <c r="G44" t="n">
        <v>428.9</v>
      </c>
      <c r="H44" t="n">
        <v>62.3</v>
      </c>
      <c r="I44" t="n">
        <v>11.23</v>
      </c>
      <c r="J44" t="n">
        <v>3.02</v>
      </c>
      <c r="K44" t="n">
        <v>270</v>
      </c>
      <c r="L44" t="n">
        <v>135</v>
      </c>
      <c r="M44" t="n">
        <v>6.6</v>
      </c>
      <c r="N44" t="n">
        <v>10.2</v>
      </c>
      <c r="O44" t="n">
        <v>15</v>
      </c>
    </row>
    <row r="45">
      <c r="A45" t="inlineStr">
        <is>
          <t>INP_300</t>
        </is>
      </c>
      <c r="B45" t="inlineStr">
        <is>
          <t>INP</t>
        </is>
      </c>
      <c r="C45" t="n">
        <v>300</v>
      </c>
      <c r="D45" t="n">
        <v>42.2</v>
      </c>
      <c r="E45" t="n">
        <v>8356</v>
      </c>
      <c r="F45" t="n">
        <v>603.8</v>
      </c>
      <c r="G45" t="n">
        <v>557.1</v>
      </c>
      <c r="H45" t="n">
        <v>80.5</v>
      </c>
      <c r="I45" t="n">
        <v>12.46</v>
      </c>
      <c r="J45" t="n">
        <v>3.35</v>
      </c>
      <c r="K45" t="n">
        <v>300</v>
      </c>
      <c r="L45" t="n">
        <v>150</v>
      </c>
      <c r="M45" t="n">
        <v>7.1</v>
      </c>
      <c r="N45" t="n">
        <v>10.7</v>
      </c>
      <c r="O45" t="n">
        <v>15</v>
      </c>
    </row>
    <row r="46">
      <c r="A46" t="inlineStr">
        <is>
          <t>INP_330</t>
        </is>
      </c>
      <c r="B46" t="inlineStr">
        <is>
          <t>INP</t>
        </is>
      </c>
      <c r="C46" t="n">
        <v>330</v>
      </c>
      <c r="D46" t="n">
        <v>49.1</v>
      </c>
      <c r="E46" t="n">
        <v>11770</v>
      </c>
      <c r="F46" t="n">
        <v>788.1</v>
      </c>
      <c r="G46" t="n">
        <v>713.1</v>
      </c>
      <c r="H46" t="n">
        <v>98.52</v>
      </c>
      <c r="I46" t="n">
        <v>13.71</v>
      </c>
      <c r="J46" t="n">
        <v>3.55</v>
      </c>
      <c r="K46" t="n">
        <v>330</v>
      </c>
      <c r="L46" t="n">
        <v>160</v>
      </c>
      <c r="M46" t="n">
        <v>7.5</v>
      </c>
      <c r="N46" t="n">
        <v>11.5</v>
      </c>
      <c r="O46" t="n">
        <v>18</v>
      </c>
    </row>
    <row r="47">
      <c r="A47" t="inlineStr">
        <is>
          <t>INP_360</t>
        </is>
      </c>
      <c r="B47" t="inlineStr">
        <is>
          <t>INP</t>
        </is>
      </c>
      <c r="C47" t="n">
        <v>360</v>
      </c>
      <c r="D47" t="n">
        <v>57.1</v>
      </c>
      <c r="E47" t="n">
        <v>16270</v>
      </c>
      <c r="F47" t="n">
        <v>1043</v>
      </c>
      <c r="G47" t="n">
        <v>903.6</v>
      </c>
      <c r="H47" t="n">
        <v>122.8</v>
      </c>
      <c r="I47" t="n">
        <v>14.95</v>
      </c>
      <c r="J47" t="n">
        <v>3.79</v>
      </c>
      <c r="K47" t="n">
        <v>360</v>
      </c>
      <c r="L47" t="n">
        <v>170</v>
      </c>
      <c r="M47" t="n">
        <v>8</v>
      </c>
      <c r="N47" t="n">
        <v>12.7</v>
      </c>
      <c r="O47" t="n">
        <v>18</v>
      </c>
    </row>
    <row r="48">
      <c r="A48" t="inlineStr">
        <is>
          <t>INP_400</t>
        </is>
      </c>
      <c r="B48" t="inlineStr">
        <is>
          <t>INP</t>
        </is>
      </c>
      <c r="C48" t="n">
        <v>400</v>
      </c>
      <c r="D48" t="n">
        <v>66.3</v>
      </c>
      <c r="E48" t="n">
        <v>23130</v>
      </c>
      <c r="F48" t="n">
        <v>1318</v>
      </c>
      <c r="G48" t="n">
        <v>1156</v>
      </c>
      <c r="H48" t="n">
        <v>146.4</v>
      </c>
      <c r="I48" t="n">
        <v>16.55</v>
      </c>
      <c r="J48" t="n">
        <v>3.95</v>
      </c>
      <c r="K48" t="n">
        <v>400</v>
      </c>
      <c r="L48" t="n">
        <v>180</v>
      </c>
      <c r="M48" t="n">
        <v>8.6</v>
      </c>
      <c r="N48" t="n">
        <v>13.5</v>
      </c>
      <c r="O48" t="n">
        <v>21</v>
      </c>
    </row>
    <row r="49">
      <c r="A49" t="inlineStr">
        <is>
          <t>INP_450</t>
        </is>
      </c>
      <c r="B49" t="inlineStr">
        <is>
          <t>INP</t>
        </is>
      </c>
      <c r="C49" t="n">
        <v>450</v>
      </c>
      <c r="D49" t="n">
        <v>77.59999999999999</v>
      </c>
      <c r="E49" t="n">
        <v>33740</v>
      </c>
      <c r="F49" t="n">
        <v>1676</v>
      </c>
      <c r="G49" t="n">
        <v>1500</v>
      </c>
      <c r="H49" t="n">
        <v>176.4</v>
      </c>
      <c r="I49" t="n">
        <v>18.4</v>
      </c>
      <c r="J49" t="n">
        <v>4.12</v>
      </c>
      <c r="K49" t="n">
        <v>450</v>
      </c>
      <c r="L49" t="n">
        <v>190</v>
      </c>
      <c r="M49" t="n">
        <v>9.4</v>
      </c>
      <c r="N49" t="n">
        <v>14.6</v>
      </c>
      <c r="O49" t="n">
        <v>21</v>
      </c>
    </row>
    <row r="50">
      <c r="A50" t="inlineStr">
        <is>
          <t>INP_500</t>
        </is>
      </c>
      <c r="B50" t="inlineStr">
        <is>
          <t>INP</t>
        </is>
      </c>
      <c r="C50" t="n">
        <v>500</v>
      </c>
      <c r="D50" t="n">
        <v>90.7</v>
      </c>
      <c r="E50" t="n">
        <v>48200</v>
      </c>
      <c r="F50" t="n">
        <v>2142</v>
      </c>
      <c r="G50" t="n">
        <v>1928</v>
      </c>
      <c r="H50" t="n">
        <v>214.2</v>
      </c>
      <c r="I50" t="n">
        <v>20.43</v>
      </c>
      <c r="J50" t="n">
        <v>4.31</v>
      </c>
      <c r="K50" t="n">
        <v>500</v>
      </c>
      <c r="L50" t="n">
        <v>200</v>
      </c>
      <c r="M50" t="n">
        <v>10.2</v>
      </c>
      <c r="N50" t="n">
        <v>16</v>
      </c>
      <c r="O50" t="n">
        <v>21</v>
      </c>
    </row>
    <row r="51">
      <c r="A51" t="inlineStr">
        <is>
          <t>HEB_100</t>
        </is>
      </c>
      <c r="B51" t="inlineStr">
        <is>
          <t>HEB</t>
        </is>
      </c>
      <c r="C51" t="n">
        <v>100</v>
      </c>
      <c r="D51" t="n">
        <v>20.4</v>
      </c>
      <c r="E51" t="n">
        <v>449.5</v>
      </c>
      <c r="F51" t="n">
        <v>167.3</v>
      </c>
      <c r="G51" t="n">
        <v>89.91</v>
      </c>
      <c r="H51" t="n">
        <v>33.45</v>
      </c>
      <c r="I51" t="n">
        <v>4.16</v>
      </c>
      <c r="J51" t="n">
        <v>2.53</v>
      </c>
      <c r="K51" t="n">
        <v>100</v>
      </c>
      <c r="L51" t="n">
        <v>100</v>
      </c>
      <c r="M51" t="n">
        <v>6</v>
      </c>
      <c r="N51" t="n">
        <v>10</v>
      </c>
      <c r="O51" t="n">
        <v>12</v>
      </c>
    </row>
    <row r="52">
      <c r="A52" t="inlineStr">
        <is>
          <t>HEB_120</t>
        </is>
      </c>
      <c r="B52" t="inlineStr">
        <is>
          <t>HEB</t>
        </is>
      </c>
      <c r="C52" t="n">
        <v>120</v>
      </c>
      <c r="D52" t="n">
        <v>26.7</v>
      </c>
      <c r="E52" t="n">
        <v>864.4</v>
      </c>
      <c r="F52" t="n">
        <v>317.5</v>
      </c>
      <c r="G52" t="n">
        <v>144.1</v>
      </c>
      <c r="H52" t="n">
        <v>52.92</v>
      </c>
      <c r="I52" t="n">
        <v>5.04</v>
      </c>
      <c r="J52" t="n">
        <v>3.06</v>
      </c>
      <c r="K52" t="n">
        <v>120</v>
      </c>
      <c r="L52" t="n">
        <v>120</v>
      </c>
      <c r="M52" t="n">
        <v>6.5</v>
      </c>
      <c r="N52" t="n">
        <v>11</v>
      </c>
      <c r="O52" t="n">
        <v>12</v>
      </c>
    </row>
    <row r="53">
      <c r="A53" t="inlineStr">
        <is>
          <t>HEB_140</t>
        </is>
      </c>
      <c r="B53" t="inlineStr">
        <is>
          <t>HEB</t>
        </is>
      </c>
      <c r="C53" t="n">
        <v>140</v>
      </c>
      <c r="D53" t="n">
        <v>33.7</v>
      </c>
      <c r="E53" t="n">
        <v>1509</v>
      </c>
      <c r="F53" t="n">
        <v>549.7</v>
      </c>
      <c r="G53" t="n">
        <v>215.6</v>
      </c>
      <c r="H53" t="n">
        <v>78.52</v>
      </c>
      <c r="I53" t="n">
        <v>5.93</v>
      </c>
      <c r="J53" t="n">
        <v>3.58</v>
      </c>
      <c r="K53" t="n">
        <v>140</v>
      </c>
      <c r="L53" t="n">
        <v>140</v>
      </c>
      <c r="M53" t="n">
        <v>7</v>
      </c>
      <c r="N53" t="n">
        <v>12</v>
      </c>
      <c r="O53" t="n">
        <v>12</v>
      </c>
    </row>
    <row r="54">
      <c r="A54" t="inlineStr">
        <is>
          <t>HEB_160</t>
        </is>
      </c>
      <c r="B54" t="inlineStr">
        <is>
          <t>HEB</t>
        </is>
      </c>
      <c r="C54" t="n">
        <v>160</v>
      </c>
      <c r="D54" t="n">
        <v>42.6</v>
      </c>
      <c r="E54" t="n">
        <v>2492</v>
      </c>
      <c r="F54" t="n">
        <v>889.2</v>
      </c>
      <c r="G54" t="n">
        <v>311.5</v>
      </c>
      <c r="H54" t="n">
        <v>111.2</v>
      </c>
      <c r="I54" t="n">
        <v>6.78</v>
      </c>
      <c r="J54" t="n">
        <v>4.05</v>
      </c>
      <c r="K54" t="n">
        <v>160</v>
      </c>
      <c r="L54" t="n">
        <v>160</v>
      </c>
      <c r="M54" t="n">
        <v>8</v>
      </c>
      <c r="N54" t="n">
        <v>13</v>
      </c>
      <c r="O54" t="n">
        <v>15</v>
      </c>
    </row>
    <row r="55">
      <c r="A55" t="inlineStr">
        <is>
          <t>HEB_180</t>
        </is>
      </c>
      <c r="B55" t="inlineStr">
        <is>
          <t>HEB</t>
        </is>
      </c>
      <c r="C55" t="n">
        <v>180</v>
      </c>
      <c r="D55" t="n">
        <v>51.2</v>
      </c>
      <c r="E55" t="n">
        <v>3831</v>
      </c>
      <c r="F55" t="n">
        <v>1363</v>
      </c>
      <c r="G55" t="n">
        <v>425.7</v>
      </c>
      <c r="H55" t="n">
        <v>151.4</v>
      </c>
      <c r="I55" t="n">
        <v>7.66</v>
      </c>
      <c r="J55" t="n">
        <v>4.57</v>
      </c>
      <c r="K55" t="n">
        <v>180</v>
      </c>
      <c r="L55" t="n">
        <v>180</v>
      </c>
      <c r="M55" t="n">
        <v>8.5</v>
      </c>
      <c r="N55" t="n">
        <v>14</v>
      </c>
      <c r="O55" t="n">
        <v>15</v>
      </c>
    </row>
    <row r="56">
      <c r="A56" t="inlineStr">
        <is>
          <t>HEB_200</t>
        </is>
      </c>
      <c r="B56" t="inlineStr">
        <is>
          <t>HEB</t>
        </is>
      </c>
      <c r="C56" t="n">
        <v>200</v>
      </c>
      <c r="D56" t="n">
        <v>61.3</v>
      </c>
      <c r="E56" t="n">
        <v>5696</v>
      </c>
      <c r="F56" t="n">
        <v>2003</v>
      </c>
      <c r="G56" t="n">
        <v>569.6</v>
      </c>
      <c r="H56" t="n">
        <v>200.3</v>
      </c>
      <c r="I56" t="n">
        <v>8.539999999999999</v>
      </c>
      <c r="J56" t="n">
        <v>5.07</v>
      </c>
      <c r="K56" t="n">
        <v>200</v>
      </c>
      <c r="L56" t="n">
        <v>200</v>
      </c>
      <c r="M56" t="n">
        <v>9</v>
      </c>
      <c r="N56" t="n">
        <v>15</v>
      </c>
      <c r="O56" t="n">
        <v>18</v>
      </c>
    </row>
    <row r="57">
      <c r="A57" t="inlineStr">
        <is>
          <t>HEB_220</t>
        </is>
      </c>
      <c r="B57" t="inlineStr">
        <is>
          <t>HEB</t>
        </is>
      </c>
      <c r="C57" t="n">
        <v>220</v>
      </c>
      <c r="D57" t="n">
        <v>71.5</v>
      </c>
      <c r="E57" t="n">
        <v>8091</v>
      </c>
      <c r="F57" t="n">
        <v>2843</v>
      </c>
      <c r="G57" t="n">
        <v>735.5</v>
      </c>
      <c r="H57" t="n">
        <v>258.5</v>
      </c>
      <c r="I57" t="n">
        <v>9.43</v>
      </c>
      <c r="J57" t="n">
        <v>5.59</v>
      </c>
      <c r="K57" t="n">
        <v>220</v>
      </c>
      <c r="L57" t="n">
        <v>220</v>
      </c>
      <c r="M57" t="n">
        <v>9.5</v>
      </c>
      <c r="N57" t="n">
        <v>16</v>
      </c>
      <c r="O57" t="n">
        <v>18</v>
      </c>
    </row>
    <row r="58">
      <c r="A58" t="inlineStr">
        <is>
          <t>HEB_240</t>
        </is>
      </c>
      <c r="B58" t="inlineStr">
        <is>
          <t>HEB</t>
        </is>
      </c>
      <c r="C58" t="n">
        <v>240</v>
      </c>
      <c r="D58" t="n">
        <v>83.2</v>
      </c>
      <c r="E58" t="n">
        <v>11260</v>
      </c>
      <c r="F58" t="n">
        <v>3923</v>
      </c>
      <c r="G58" t="n">
        <v>938.3</v>
      </c>
      <c r="H58" t="n">
        <v>326.9</v>
      </c>
      <c r="I58" t="n">
        <v>10.31</v>
      </c>
      <c r="J58" t="n">
        <v>6.08</v>
      </c>
      <c r="K58" t="n">
        <v>240</v>
      </c>
      <c r="L58" t="n">
        <v>240</v>
      </c>
      <c r="M58" t="n">
        <v>10</v>
      </c>
      <c r="N58" t="n">
        <v>17</v>
      </c>
      <c r="O58" t="n">
        <v>21</v>
      </c>
    </row>
    <row r="59">
      <c r="A59" t="inlineStr">
        <is>
          <t>HEB_260</t>
        </is>
      </c>
      <c r="B59" t="inlineStr">
        <is>
          <t>HEB</t>
        </is>
      </c>
      <c r="C59" t="n">
        <v>260</v>
      </c>
      <c r="D59" t="n">
        <v>93</v>
      </c>
      <c r="E59" t="n">
        <v>14.92</v>
      </c>
      <c r="F59" t="n">
        <v>5135</v>
      </c>
      <c r="G59" t="n">
        <v>1148</v>
      </c>
      <c r="H59" t="n">
        <v>395</v>
      </c>
      <c r="I59" t="n">
        <v>11.22</v>
      </c>
      <c r="J59" t="n">
        <v>6.58</v>
      </c>
      <c r="K59" t="n">
        <v>260</v>
      </c>
      <c r="L59" t="n">
        <v>260</v>
      </c>
      <c r="M59" t="n">
        <v>10</v>
      </c>
      <c r="N59" t="n">
        <v>17.5</v>
      </c>
      <c r="O59" t="n">
        <v>24</v>
      </c>
    </row>
    <row r="60">
      <c r="A60" t="inlineStr">
        <is>
          <t>HEB_280</t>
        </is>
      </c>
      <c r="B60" t="inlineStr">
        <is>
          <t>HEB</t>
        </is>
      </c>
      <c r="C60" t="n">
        <v>280</v>
      </c>
      <c r="D60" t="n">
        <v>103</v>
      </c>
      <c r="E60" t="n">
        <v>19270</v>
      </c>
      <c r="F60" t="n">
        <v>6595</v>
      </c>
      <c r="G60" t="n">
        <v>1376</v>
      </c>
      <c r="H60" t="n">
        <v>471</v>
      </c>
      <c r="I60" t="n">
        <v>12.11</v>
      </c>
      <c r="J60" t="n">
        <v>7.09</v>
      </c>
      <c r="K60" t="n">
        <v>280</v>
      </c>
      <c r="L60" t="n">
        <v>280</v>
      </c>
      <c r="M60" t="n">
        <v>10.5</v>
      </c>
      <c r="N60" t="n">
        <v>18</v>
      </c>
      <c r="O60" t="n">
        <v>24</v>
      </c>
    </row>
    <row r="61">
      <c r="A61" t="inlineStr">
        <is>
          <t>HEB_300</t>
        </is>
      </c>
      <c r="B61" t="inlineStr">
        <is>
          <t>HEB</t>
        </is>
      </c>
      <c r="C61" t="n">
        <v>300</v>
      </c>
      <c r="D61" t="n">
        <v>117</v>
      </c>
      <c r="E61" t="n">
        <v>25170</v>
      </c>
      <c r="F61" t="n">
        <v>8563</v>
      </c>
      <c r="G61" t="n">
        <v>1678</v>
      </c>
      <c r="H61" t="n">
        <v>570.9</v>
      </c>
      <c r="I61" t="n">
        <v>12.99</v>
      </c>
      <c r="J61" t="n">
        <v>7.58</v>
      </c>
      <c r="K61" t="n">
        <v>300</v>
      </c>
      <c r="L61" t="n">
        <v>300</v>
      </c>
      <c r="M61" t="n">
        <v>11</v>
      </c>
      <c r="N61" t="n">
        <v>19</v>
      </c>
      <c r="O61" t="n">
        <v>27</v>
      </c>
    </row>
    <row r="62">
      <c r="A62" t="inlineStr">
        <is>
          <t>HEB_320</t>
        </is>
      </c>
      <c r="B62" t="inlineStr">
        <is>
          <t>HEB</t>
        </is>
      </c>
      <c r="C62" t="n">
        <v>320</v>
      </c>
      <c r="D62" t="n">
        <v>127</v>
      </c>
      <c r="E62" t="n">
        <v>30820</v>
      </c>
      <c r="F62" t="n">
        <v>9239</v>
      </c>
      <c r="G62" t="n">
        <v>1926</v>
      </c>
      <c r="H62" t="n">
        <v>615.9</v>
      </c>
      <c r="I62" t="n">
        <v>13.82</v>
      </c>
      <c r="J62" t="n">
        <v>7.57</v>
      </c>
      <c r="K62" t="n">
        <v>300</v>
      </c>
      <c r="L62" t="n">
        <v>320</v>
      </c>
      <c r="M62" t="n">
        <v>11.5</v>
      </c>
      <c r="N62" t="n">
        <v>20.5</v>
      </c>
      <c r="O62" t="n">
        <v>27</v>
      </c>
    </row>
    <row r="63">
      <c r="A63" t="inlineStr">
        <is>
          <t>HEB_340</t>
        </is>
      </c>
      <c r="B63" t="inlineStr">
        <is>
          <t>HEB</t>
        </is>
      </c>
      <c r="C63" t="n">
        <v>340</v>
      </c>
      <c r="D63" t="n">
        <v>134</v>
      </c>
      <c r="E63" t="n">
        <v>36660</v>
      </c>
      <c r="F63" t="n">
        <v>9690</v>
      </c>
      <c r="G63" t="n">
        <v>2156</v>
      </c>
      <c r="H63" t="n">
        <v>646</v>
      </c>
      <c r="I63" t="n">
        <v>14.65</v>
      </c>
      <c r="J63" t="n">
        <v>7.53</v>
      </c>
      <c r="K63" t="n">
        <v>300</v>
      </c>
      <c r="L63" t="n">
        <v>340</v>
      </c>
      <c r="M63" t="n">
        <v>12</v>
      </c>
      <c r="N63" t="n">
        <v>21.5</v>
      </c>
      <c r="O63" t="n">
        <v>27</v>
      </c>
    </row>
    <row r="64">
      <c r="A64" t="inlineStr">
        <is>
          <t>HEB_360</t>
        </is>
      </c>
      <c r="B64" t="inlineStr">
        <is>
          <t>HEB</t>
        </is>
      </c>
      <c r="C64" t="n">
        <v>360</v>
      </c>
      <c r="D64" t="n">
        <v>142</v>
      </c>
      <c r="E64" t="n">
        <v>43190</v>
      </c>
      <c r="F64" t="n">
        <v>10140</v>
      </c>
      <c r="G64" t="n">
        <v>2400</v>
      </c>
      <c r="H64" t="n">
        <v>676.1</v>
      </c>
      <c r="I64" t="n">
        <v>15.46</v>
      </c>
      <c r="J64" t="n">
        <v>7.49</v>
      </c>
      <c r="K64" t="n">
        <v>300</v>
      </c>
      <c r="L64" t="n">
        <v>360</v>
      </c>
      <c r="M64" t="n">
        <v>12.5</v>
      </c>
      <c r="N64" t="n">
        <v>22.5</v>
      </c>
      <c r="O64" t="n">
        <v>27</v>
      </c>
    </row>
    <row r="65">
      <c r="A65" t="inlineStr">
        <is>
          <t>HEB_400</t>
        </is>
      </c>
      <c r="B65" t="inlineStr">
        <is>
          <t>HEB</t>
        </is>
      </c>
      <c r="C65" t="n">
        <v>400</v>
      </c>
      <c r="D65" t="n">
        <v>155</v>
      </c>
      <c r="E65" t="n">
        <v>57680</v>
      </c>
      <c r="F65" t="n">
        <v>10820</v>
      </c>
      <c r="G65" t="n">
        <v>2884</v>
      </c>
      <c r="H65" t="n">
        <v>721.3</v>
      </c>
      <c r="I65" t="n">
        <v>17.08</v>
      </c>
      <c r="J65" t="n">
        <v>7.4</v>
      </c>
      <c r="K65" t="n">
        <v>300</v>
      </c>
      <c r="L65" t="n">
        <v>400</v>
      </c>
      <c r="M65" t="n">
        <v>13.5</v>
      </c>
      <c r="N65" t="n">
        <v>24</v>
      </c>
      <c r="O65" t="n">
        <v>27</v>
      </c>
    </row>
    <row r="66">
      <c r="A66" t="inlineStr">
        <is>
          <t>HEB_450</t>
        </is>
      </c>
      <c r="B66" t="inlineStr">
        <is>
          <t>HEB</t>
        </is>
      </c>
      <c r="C66" t="n">
        <v>450</v>
      </c>
      <c r="D66" t="n">
        <v>171</v>
      </c>
      <c r="E66" t="n">
        <v>79890</v>
      </c>
      <c r="F66" t="n">
        <v>11720</v>
      </c>
      <c r="G66" t="n">
        <v>3551</v>
      </c>
      <c r="H66" t="n">
        <v>781.4</v>
      </c>
      <c r="I66" t="n">
        <v>19.14</v>
      </c>
      <c r="J66" t="n">
        <v>7.33</v>
      </c>
      <c r="K66" t="n">
        <v>300</v>
      </c>
      <c r="L66" t="n">
        <v>450</v>
      </c>
      <c r="M66" t="n">
        <v>14</v>
      </c>
      <c r="N66" t="n">
        <v>26</v>
      </c>
      <c r="O66" t="n">
        <v>27</v>
      </c>
    </row>
    <row r="67">
      <c r="A67" t="inlineStr">
        <is>
          <t>HEB_500</t>
        </is>
      </c>
      <c r="B67" t="inlineStr">
        <is>
          <t>HEB</t>
        </is>
      </c>
      <c r="C67" t="n">
        <v>500</v>
      </c>
      <c r="D67" t="n">
        <v>187</v>
      </c>
      <c r="E67" t="n">
        <v>107200</v>
      </c>
      <c r="F67" t="n">
        <v>12620</v>
      </c>
      <c r="G67" t="n">
        <v>4287</v>
      </c>
      <c r="H67" t="n">
        <v>841.6</v>
      </c>
      <c r="I67" t="n">
        <v>21.19</v>
      </c>
      <c r="J67" t="n">
        <v>7.27</v>
      </c>
      <c r="K67" t="n">
        <v>300</v>
      </c>
      <c r="L67" t="n">
        <v>500</v>
      </c>
      <c r="M67" t="n">
        <v>14.5</v>
      </c>
      <c r="N67" t="n">
        <v>28</v>
      </c>
      <c r="O67" t="n">
        <v>27</v>
      </c>
    </row>
    <row r="68">
      <c r="A68" t="inlineStr">
        <is>
          <t>UPN_30</t>
        </is>
      </c>
      <c r="B68" t="inlineStr">
        <is>
          <t>UPN</t>
        </is>
      </c>
      <c r="C68" t="n">
        <v>30</v>
      </c>
      <c r="D68" t="n">
        <v>4.27</v>
      </c>
      <c r="E68" t="n">
        <v>6.39</v>
      </c>
      <c r="F68" t="n">
        <v>5.1</v>
      </c>
      <c r="G68" t="n">
        <v>4.26</v>
      </c>
      <c r="H68" t="n">
        <v>2.6</v>
      </c>
      <c r="I68" t="n">
        <v>1.08</v>
      </c>
      <c r="J68" t="n">
        <v>0.968</v>
      </c>
      <c r="K68" t="n">
        <v>30</v>
      </c>
      <c r="L68" t="n">
        <v>33</v>
      </c>
      <c r="M68" t="n">
        <v>5</v>
      </c>
      <c r="N68" t="n">
        <v>7</v>
      </c>
      <c r="O68" t="n">
        <v>7</v>
      </c>
    </row>
    <row r="69">
      <c r="A69" t="inlineStr">
        <is>
          <t>UPN_40</t>
        </is>
      </c>
      <c r="B69" t="inlineStr">
        <is>
          <t>UPN</t>
        </is>
      </c>
      <c r="C69" t="n">
        <v>40</v>
      </c>
      <c r="D69" t="n">
        <v>4.88</v>
      </c>
      <c r="E69" t="n">
        <v>14.1</v>
      </c>
      <c r="F69" t="n">
        <v>6.68</v>
      </c>
      <c r="G69" t="n">
        <v>7.07</v>
      </c>
      <c r="H69" t="n">
        <v>3.08</v>
      </c>
      <c r="I69" t="n">
        <v>1.51</v>
      </c>
      <c r="J69" t="n">
        <v>1.04</v>
      </c>
      <c r="K69" t="n">
        <v>40</v>
      </c>
      <c r="L69" t="n">
        <v>35</v>
      </c>
      <c r="M69" t="n">
        <v>5</v>
      </c>
      <c r="N69" t="n">
        <v>7</v>
      </c>
      <c r="O69" t="n">
        <v>7</v>
      </c>
    </row>
    <row r="70">
      <c r="A70" t="inlineStr">
        <is>
          <t>UPN_50</t>
        </is>
      </c>
      <c r="B70" t="inlineStr">
        <is>
          <t>UPN</t>
        </is>
      </c>
      <c r="C70" t="n">
        <v>50</v>
      </c>
      <c r="D70" t="n">
        <v>5.59</v>
      </c>
      <c r="E70" t="n">
        <v>26.5</v>
      </c>
      <c r="F70" t="n">
        <v>9.1</v>
      </c>
      <c r="G70" t="n">
        <v>10.06</v>
      </c>
      <c r="H70" t="n">
        <v>3.74</v>
      </c>
      <c r="I70" t="n">
        <v>1.93</v>
      </c>
      <c r="J70" t="n">
        <v>1.13</v>
      </c>
      <c r="K70" t="n">
        <v>50</v>
      </c>
      <c r="L70" t="n">
        <v>38</v>
      </c>
      <c r="M70" t="n">
        <v>5</v>
      </c>
      <c r="N70" t="n">
        <v>7</v>
      </c>
      <c r="O70" t="n">
        <v>7</v>
      </c>
    </row>
    <row r="71">
      <c r="A71" t="inlineStr">
        <is>
          <t>UPN_65</t>
        </is>
      </c>
      <c r="B71" t="inlineStr">
        <is>
          <t>UPN</t>
        </is>
      </c>
      <c r="C71" t="n">
        <v>65</v>
      </c>
      <c r="D71" t="n">
        <v>7.09</v>
      </c>
      <c r="E71" t="n">
        <v>57.5</v>
      </c>
      <c r="F71" t="n">
        <v>14</v>
      </c>
      <c r="G71" t="n">
        <v>17.7</v>
      </c>
      <c r="H71" t="n">
        <v>5.05</v>
      </c>
      <c r="I71" t="n">
        <v>2.52</v>
      </c>
      <c r="J71" t="n">
        <v>1.25</v>
      </c>
      <c r="K71" t="n">
        <v>65</v>
      </c>
      <c r="L71" t="n">
        <v>42</v>
      </c>
      <c r="M71" t="n">
        <v>5.5</v>
      </c>
      <c r="N71" t="n">
        <v>7.5</v>
      </c>
      <c r="O71" t="n">
        <v>7.5</v>
      </c>
    </row>
    <row r="72">
      <c r="A72" t="inlineStr">
        <is>
          <t>UPN_80</t>
        </is>
      </c>
      <c r="B72" t="inlineStr">
        <is>
          <t>UPN</t>
        </is>
      </c>
      <c r="C72" t="n">
        <v>80</v>
      </c>
      <c r="D72" t="n">
        <v>8.65</v>
      </c>
      <c r="E72" t="n">
        <v>106</v>
      </c>
      <c r="F72" t="n">
        <v>19.4</v>
      </c>
      <c r="G72" t="n">
        <v>26.5</v>
      </c>
      <c r="H72" t="n">
        <v>6.35</v>
      </c>
      <c r="I72" t="n">
        <v>3.1</v>
      </c>
      <c r="J72" t="n">
        <v>1.33</v>
      </c>
      <c r="K72" t="n">
        <v>80</v>
      </c>
      <c r="L72" t="n">
        <v>45</v>
      </c>
      <c r="M72" t="n">
        <v>6</v>
      </c>
      <c r="N72" t="n">
        <v>8</v>
      </c>
      <c r="O72" t="n">
        <v>8</v>
      </c>
    </row>
    <row r="73">
      <c r="A73" t="inlineStr">
        <is>
          <t>UPN_100</t>
        </is>
      </c>
      <c r="B73" t="inlineStr">
        <is>
          <t>UPN</t>
        </is>
      </c>
      <c r="C73" t="n">
        <v>100</v>
      </c>
      <c r="D73" t="n">
        <v>10.6</v>
      </c>
      <c r="E73" t="n">
        <v>205</v>
      </c>
      <c r="F73" t="n">
        <v>29.1</v>
      </c>
      <c r="G73" t="n">
        <v>41.1</v>
      </c>
      <c r="H73" t="n">
        <v>8.449999999999999</v>
      </c>
      <c r="I73" t="n">
        <v>3.91</v>
      </c>
      <c r="J73" t="n">
        <v>1.47</v>
      </c>
      <c r="K73" t="n">
        <v>100</v>
      </c>
      <c r="L73" t="n">
        <v>50</v>
      </c>
      <c r="M73" t="n">
        <v>6</v>
      </c>
      <c r="N73" t="n">
        <v>8.5</v>
      </c>
      <c r="O73" t="n">
        <v>8.5</v>
      </c>
    </row>
    <row r="74">
      <c r="A74" t="inlineStr">
        <is>
          <t>UPN_120</t>
        </is>
      </c>
      <c r="B74" t="inlineStr">
        <is>
          <t>UPN</t>
        </is>
      </c>
      <c r="C74" t="n">
        <v>120</v>
      </c>
      <c r="D74" t="n">
        <v>13.3</v>
      </c>
      <c r="E74" t="n">
        <v>364</v>
      </c>
      <c r="F74" t="n">
        <v>43.1</v>
      </c>
      <c r="G74" t="n">
        <v>60.7</v>
      </c>
      <c r="H74" t="n">
        <v>11.1</v>
      </c>
      <c r="I74" t="n">
        <v>4.63</v>
      </c>
      <c r="J74" t="n">
        <v>1.59</v>
      </c>
      <c r="K74" t="n">
        <v>120</v>
      </c>
      <c r="L74" t="n">
        <v>55</v>
      </c>
      <c r="M74" t="n">
        <v>7</v>
      </c>
      <c r="N74" t="n">
        <v>9</v>
      </c>
      <c r="O74" t="n">
        <v>9</v>
      </c>
    </row>
    <row r="75">
      <c r="A75" t="inlineStr">
        <is>
          <t>UPN_140</t>
        </is>
      </c>
      <c r="B75" t="inlineStr">
        <is>
          <t>UPN</t>
        </is>
      </c>
      <c r="C75" t="n">
        <v>140</v>
      </c>
      <c r="D75" t="n">
        <v>16</v>
      </c>
      <c r="E75" t="n">
        <v>605</v>
      </c>
      <c r="F75" t="n">
        <v>62.5</v>
      </c>
      <c r="G75" t="n">
        <v>86.40000000000001</v>
      </c>
      <c r="H75" t="n">
        <v>14.7</v>
      </c>
      <c r="I75" t="n">
        <v>5.45</v>
      </c>
      <c r="J75" t="n">
        <v>1.75</v>
      </c>
      <c r="K75" t="n">
        <v>140</v>
      </c>
      <c r="L75" t="n">
        <v>60</v>
      </c>
      <c r="M75" t="n">
        <v>7</v>
      </c>
      <c r="N75" t="n">
        <v>10</v>
      </c>
      <c r="O75" t="n">
        <v>10</v>
      </c>
    </row>
    <row r="76">
      <c r="A76" t="inlineStr">
        <is>
          <t>UPN_160</t>
        </is>
      </c>
      <c r="B76" t="inlineStr">
        <is>
          <t>UPN</t>
        </is>
      </c>
      <c r="C76" t="n">
        <v>160</v>
      </c>
      <c r="D76" t="n">
        <v>18.9</v>
      </c>
      <c r="E76" t="n">
        <v>925</v>
      </c>
      <c r="F76" t="n">
        <v>85.01000000000001</v>
      </c>
      <c r="G76" t="n">
        <v>116</v>
      </c>
      <c r="H76" t="n">
        <v>18.2</v>
      </c>
      <c r="I76" t="n">
        <v>6.21</v>
      </c>
      <c r="J76" t="n">
        <v>1.88</v>
      </c>
      <c r="K76" t="n">
        <v>160</v>
      </c>
      <c r="L76" t="n">
        <v>65</v>
      </c>
      <c r="M76" t="n">
        <v>7.5</v>
      </c>
      <c r="N76" t="n">
        <v>10.5</v>
      </c>
      <c r="O76" t="n">
        <v>10.5</v>
      </c>
    </row>
    <row r="77">
      <c r="A77" t="inlineStr">
        <is>
          <t>UPN_180</t>
        </is>
      </c>
      <c r="B77" t="inlineStr">
        <is>
          <t>UPN</t>
        </is>
      </c>
      <c r="C77" t="n">
        <v>180</v>
      </c>
      <c r="D77" t="n">
        <v>22</v>
      </c>
      <c r="E77" t="n">
        <v>1354</v>
      </c>
      <c r="F77" t="n">
        <v>114</v>
      </c>
      <c r="G77" t="n">
        <v>150</v>
      </c>
      <c r="H77" t="n">
        <v>22.4</v>
      </c>
      <c r="I77" t="n">
        <v>6.96</v>
      </c>
      <c r="J77" t="n">
        <v>2.01</v>
      </c>
      <c r="K77" t="n">
        <v>180</v>
      </c>
      <c r="L77" t="n">
        <v>70</v>
      </c>
      <c r="M77" t="n">
        <v>8</v>
      </c>
      <c r="N77" t="n">
        <v>11</v>
      </c>
      <c r="O77" t="n">
        <v>11</v>
      </c>
    </row>
    <row r="78">
      <c r="A78" t="inlineStr">
        <is>
          <t>UPN_200</t>
        </is>
      </c>
      <c r="B78" t="inlineStr">
        <is>
          <t>UPN</t>
        </is>
      </c>
      <c r="C78" t="n">
        <v>200</v>
      </c>
      <c r="D78" t="n">
        <v>25.3</v>
      </c>
      <c r="E78" t="n">
        <v>1911</v>
      </c>
      <c r="F78" t="n">
        <v>148</v>
      </c>
      <c r="G78" t="n">
        <v>191</v>
      </c>
      <c r="H78" t="n">
        <v>26.9</v>
      </c>
      <c r="I78" t="n">
        <v>7.71</v>
      </c>
      <c r="J78" t="n">
        <v>2.14</v>
      </c>
      <c r="K78" t="n">
        <v>200</v>
      </c>
      <c r="L78" t="n">
        <v>75</v>
      </c>
      <c r="M78" t="n">
        <v>8.5</v>
      </c>
      <c r="N78" t="n">
        <v>11.5</v>
      </c>
      <c r="O78" t="n">
        <v>11.5</v>
      </c>
    </row>
    <row r="79">
      <c r="A79" t="inlineStr">
        <is>
          <t>UPN_220</t>
        </is>
      </c>
      <c r="B79" t="inlineStr">
        <is>
          <t>UPN</t>
        </is>
      </c>
      <c r="C79" t="n">
        <v>220</v>
      </c>
      <c r="D79" t="n">
        <v>29.4</v>
      </c>
      <c r="E79" t="n">
        <v>2691</v>
      </c>
      <c r="F79" t="n">
        <v>196</v>
      </c>
      <c r="G79" t="n">
        <v>245</v>
      </c>
      <c r="H79" t="n">
        <v>33.5</v>
      </c>
      <c r="I79" t="n">
        <v>8.48</v>
      </c>
      <c r="J79" t="n">
        <v>2.29</v>
      </c>
      <c r="K79" t="n">
        <v>220</v>
      </c>
      <c r="L79" t="n">
        <v>80</v>
      </c>
      <c r="M79" t="n">
        <v>9</v>
      </c>
      <c r="N79" t="n">
        <v>12.5</v>
      </c>
      <c r="O79" t="n">
        <v>12.5</v>
      </c>
    </row>
    <row r="80">
      <c r="A80" t="inlineStr">
        <is>
          <t>UPN_240</t>
        </is>
      </c>
      <c r="B80" t="inlineStr">
        <is>
          <t>UPN</t>
        </is>
      </c>
      <c r="C80" t="n">
        <v>240</v>
      </c>
      <c r="D80" t="n">
        <v>33.2</v>
      </c>
      <c r="E80" t="n">
        <v>3599</v>
      </c>
      <c r="F80" t="n">
        <v>247</v>
      </c>
      <c r="G80" t="n">
        <v>300</v>
      </c>
      <c r="H80" t="n">
        <v>39.5</v>
      </c>
      <c r="I80" t="n">
        <v>9.220000000000001</v>
      </c>
      <c r="J80" t="n">
        <v>2.42</v>
      </c>
      <c r="K80" t="n">
        <v>240</v>
      </c>
      <c r="L80" t="n">
        <v>85</v>
      </c>
      <c r="M80" t="n">
        <v>9.5</v>
      </c>
      <c r="N80" t="n">
        <v>13</v>
      </c>
      <c r="O80" t="n">
        <v>13</v>
      </c>
    </row>
    <row r="81">
      <c r="A81" t="inlineStr">
        <is>
          <t>UPN_260</t>
        </is>
      </c>
      <c r="B81" t="inlineStr">
        <is>
          <t>UPN</t>
        </is>
      </c>
      <c r="C81" t="n">
        <v>260</v>
      </c>
      <c r="D81" t="n">
        <v>37.9</v>
      </c>
      <c r="E81" t="n">
        <v>4824</v>
      </c>
      <c r="F81" t="n">
        <v>317</v>
      </c>
      <c r="G81" t="n">
        <v>371</v>
      </c>
      <c r="H81" t="n">
        <v>47.8</v>
      </c>
      <c r="I81" t="n">
        <v>10</v>
      </c>
      <c r="J81" t="n">
        <v>2.56</v>
      </c>
      <c r="K81" t="n">
        <v>260</v>
      </c>
      <c r="L81" t="n">
        <v>90</v>
      </c>
      <c r="M81" t="n">
        <v>10</v>
      </c>
      <c r="N81" t="n">
        <v>14</v>
      </c>
      <c r="O81" t="n">
        <v>14</v>
      </c>
    </row>
    <row r="82">
      <c r="A82" t="inlineStr">
        <is>
          <t>UPN_280</t>
        </is>
      </c>
      <c r="B82" t="inlineStr">
        <is>
          <t>UPN</t>
        </is>
      </c>
      <c r="C82" t="n">
        <v>280</v>
      </c>
      <c r="D82" t="n">
        <v>41.9</v>
      </c>
      <c r="E82" t="n">
        <v>6276</v>
      </c>
      <c r="F82" t="n">
        <v>398</v>
      </c>
      <c r="G82" t="n">
        <v>448</v>
      </c>
      <c r="H82" t="n">
        <v>57.2</v>
      </c>
      <c r="I82" t="n">
        <v>10.8</v>
      </c>
      <c r="J82" t="n">
        <v>2.73</v>
      </c>
      <c r="K82" t="n">
        <v>280</v>
      </c>
      <c r="L82" t="n">
        <v>95</v>
      </c>
      <c r="M82" t="n">
        <v>10</v>
      </c>
      <c r="N82" t="n">
        <v>15</v>
      </c>
      <c r="O82" t="n">
        <v>15</v>
      </c>
    </row>
    <row r="83">
      <c r="A83" t="inlineStr">
        <is>
          <t>UPN_300</t>
        </is>
      </c>
      <c r="B83" t="inlineStr">
        <is>
          <t>UPN</t>
        </is>
      </c>
      <c r="C83" t="n">
        <v>300</v>
      </c>
      <c r="D83" t="n">
        <v>46.1</v>
      </c>
      <c r="E83" t="n">
        <v>8028</v>
      </c>
      <c r="F83" t="n">
        <v>493</v>
      </c>
      <c r="G83" t="n">
        <v>535</v>
      </c>
      <c r="H83" t="n">
        <v>67.59999999999999</v>
      </c>
      <c r="I83" t="n">
        <v>11.7</v>
      </c>
      <c r="J83" t="n">
        <v>2.9</v>
      </c>
      <c r="K83" t="n">
        <v>300</v>
      </c>
      <c r="L83" t="n">
        <v>100</v>
      </c>
      <c r="M83" t="n">
        <v>10</v>
      </c>
      <c r="N83" t="n">
        <v>16</v>
      </c>
      <c r="O83" t="n">
        <v>16</v>
      </c>
    </row>
    <row r="84">
      <c r="A84" t="inlineStr">
        <is>
          <t>HEM_100</t>
        </is>
      </c>
      <c r="B84" t="inlineStr">
        <is>
          <t>HEM</t>
        </is>
      </c>
      <c r="C84" t="n">
        <v>100</v>
      </c>
      <c r="D84" t="n">
        <v>41.8</v>
      </c>
      <c r="E84" t="n">
        <v>1143</v>
      </c>
      <c r="F84" t="n">
        <v>399.2</v>
      </c>
      <c r="G84" t="n">
        <v>194</v>
      </c>
      <c r="H84" t="n">
        <v>75.31</v>
      </c>
      <c r="I84" t="n">
        <v>4.63</v>
      </c>
      <c r="J84" t="n">
        <v>2.74</v>
      </c>
      <c r="K84" t="n">
        <v>106</v>
      </c>
      <c r="L84" t="n">
        <v>120</v>
      </c>
      <c r="M84" t="n">
        <v>12</v>
      </c>
      <c r="N84" t="n">
        <v>20</v>
      </c>
      <c r="O84" t="n">
        <v>12</v>
      </c>
    </row>
    <row r="85">
      <c r="A85" t="inlineStr">
        <is>
          <t>HEM_120</t>
        </is>
      </c>
      <c r="B85" t="inlineStr">
        <is>
          <t>HEM</t>
        </is>
      </c>
      <c r="C85" t="n">
        <v>120</v>
      </c>
      <c r="D85" t="n">
        <v>52.1</v>
      </c>
      <c r="E85" t="n">
        <v>2018</v>
      </c>
      <c r="F85" t="n">
        <v>702.8</v>
      </c>
      <c r="G85" t="n">
        <v>288.2</v>
      </c>
      <c r="H85" t="n">
        <v>111.6</v>
      </c>
      <c r="I85" t="n">
        <v>5.51</v>
      </c>
      <c r="J85" t="n">
        <v>3.25</v>
      </c>
      <c r="K85" t="n">
        <v>126</v>
      </c>
      <c r="L85" t="n">
        <v>140</v>
      </c>
      <c r="M85" t="n">
        <v>12.5</v>
      </c>
      <c r="N85" t="n">
        <v>21</v>
      </c>
      <c r="O85" t="n">
        <v>12</v>
      </c>
    </row>
    <row r="86">
      <c r="A86" t="inlineStr">
        <is>
          <t>HEM_140</t>
        </is>
      </c>
      <c r="B86" t="inlineStr">
        <is>
          <t>HEM</t>
        </is>
      </c>
      <c r="C86" t="n">
        <v>140</v>
      </c>
      <c r="D86" t="n">
        <v>63.2</v>
      </c>
      <c r="E86" t="n">
        <v>3291</v>
      </c>
      <c r="F86" t="n">
        <v>1144</v>
      </c>
      <c r="G86" t="n">
        <v>411.4</v>
      </c>
      <c r="H86" t="n">
        <v>156.8</v>
      </c>
      <c r="I86" t="n">
        <v>6.39</v>
      </c>
      <c r="J86" t="n">
        <v>3.77</v>
      </c>
      <c r="K86" t="n">
        <v>146</v>
      </c>
      <c r="L86" t="n">
        <v>160</v>
      </c>
      <c r="M86" t="n">
        <v>13</v>
      </c>
      <c r="N86" t="n">
        <v>22</v>
      </c>
      <c r="O86" t="n">
        <v>12</v>
      </c>
    </row>
    <row r="87">
      <c r="A87" t="inlineStr">
        <is>
          <t>HEM_160</t>
        </is>
      </c>
      <c r="B87" t="inlineStr">
        <is>
          <t>HEM</t>
        </is>
      </c>
      <c r="C87" t="n">
        <v>160</v>
      </c>
      <c r="D87" t="n">
        <v>76.2</v>
      </c>
      <c r="E87" t="n">
        <v>5098</v>
      </c>
      <c r="F87" t="n">
        <v>1759</v>
      </c>
      <c r="G87" t="n">
        <v>566.5</v>
      </c>
      <c r="H87" t="n">
        <v>211.9</v>
      </c>
      <c r="I87" t="n">
        <v>7.25</v>
      </c>
      <c r="J87" t="n">
        <v>4.26</v>
      </c>
      <c r="K87" t="n">
        <v>166</v>
      </c>
      <c r="L87" t="n">
        <v>180</v>
      </c>
      <c r="M87" t="n">
        <v>14</v>
      </c>
      <c r="N87" t="n">
        <v>23</v>
      </c>
      <c r="O87" t="n">
        <v>15</v>
      </c>
    </row>
    <row r="88">
      <c r="A88" t="inlineStr">
        <is>
          <t>HEM_180</t>
        </is>
      </c>
      <c r="B88" t="inlineStr">
        <is>
          <t>HEM</t>
        </is>
      </c>
      <c r="C88" t="n">
        <v>180</v>
      </c>
      <c r="D88" t="n">
        <v>88.90000000000001</v>
      </c>
      <c r="E88" t="n">
        <v>7483</v>
      </c>
      <c r="F88" t="n">
        <v>2580</v>
      </c>
      <c r="G88" t="n">
        <v>748.3</v>
      </c>
      <c r="H88" t="n">
        <v>277.4</v>
      </c>
      <c r="I88" t="n">
        <v>8.130000000000001</v>
      </c>
      <c r="J88" t="n">
        <v>4.77</v>
      </c>
      <c r="K88" t="n">
        <v>186</v>
      </c>
      <c r="L88" t="n">
        <v>200</v>
      </c>
      <c r="M88" t="n">
        <v>14.5</v>
      </c>
      <c r="N88" t="n">
        <v>24</v>
      </c>
      <c r="O88" t="n">
        <v>15</v>
      </c>
    </row>
    <row r="89">
      <c r="A89" t="inlineStr">
        <is>
          <t>HEM_200</t>
        </is>
      </c>
      <c r="B89" t="inlineStr">
        <is>
          <t>HEM</t>
        </is>
      </c>
      <c r="C89" t="n">
        <v>200</v>
      </c>
      <c r="D89" t="n">
        <v>103</v>
      </c>
      <c r="E89" t="n">
        <v>10640</v>
      </c>
      <c r="F89" t="n">
        <v>3651</v>
      </c>
      <c r="G89" t="n">
        <v>967.4</v>
      </c>
      <c r="H89" t="n">
        <v>354.5</v>
      </c>
      <c r="I89" t="n">
        <v>9</v>
      </c>
      <c r="J89" t="n">
        <v>5.27</v>
      </c>
      <c r="K89" t="n">
        <v>206</v>
      </c>
      <c r="L89" t="n">
        <v>220</v>
      </c>
      <c r="M89" t="n">
        <v>15</v>
      </c>
      <c r="N89" t="n">
        <v>25</v>
      </c>
      <c r="O89" t="n">
        <v>18</v>
      </c>
    </row>
    <row r="90">
      <c r="A90" t="inlineStr">
        <is>
          <t>HEM_220</t>
        </is>
      </c>
      <c r="B90" t="inlineStr">
        <is>
          <t>HEM</t>
        </is>
      </c>
      <c r="C90" t="n">
        <v>220</v>
      </c>
      <c r="D90" t="n">
        <v>117</v>
      </c>
      <c r="E90" t="n">
        <v>14600</v>
      </c>
      <c r="F90" t="n">
        <v>5012</v>
      </c>
      <c r="G90" t="n">
        <v>1217</v>
      </c>
      <c r="H90" t="n">
        <v>443.5</v>
      </c>
      <c r="I90" t="n">
        <v>9.890000000000001</v>
      </c>
      <c r="J90" t="n">
        <v>5.79</v>
      </c>
      <c r="K90" t="n">
        <v>226</v>
      </c>
      <c r="L90" t="n">
        <v>240</v>
      </c>
      <c r="M90" t="n">
        <v>15.5</v>
      </c>
      <c r="N90" t="n">
        <v>26</v>
      </c>
      <c r="O90" t="n">
        <v>18</v>
      </c>
    </row>
    <row r="91">
      <c r="A91" t="inlineStr">
        <is>
          <t>HEM_240</t>
        </is>
      </c>
      <c r="B91" t="inlineStr">
        <is>
          <t>HEM</t>
        </is>
      </c>
      <c r="C91" t="n">
        <v>240</v>
      </c>
      <c r="D91" t="n">
        <v>157</v>
      </c>
      <c r="E91" t="n">
        <v>24290</v>
      </c>
      <c r="F91" t="n">
        <v>8153</v>
      </c>
      <c r="G91" t="n">
        <v>1799</v>
      </c>
      <c r="H91" t="n">
        <v>657.5</v>
      </c>
      <c r="I91" t="n">
        <v>11.03</v>
      </c>
      <c r="J91" t="n">
        <v>6.39</v>
      </c>
      <c r="K91" t="n">
        <v>248</v>
      </c>
      <c r="L91" t="n">
        <v>270</v>
      </c>
      <c r="M91" t="n">
        <v>18</v>
      </c>
      <c r="N91" t="n">
        <v>32</v>
      </c>
      <c r="O91" t="n">
        <v>21</v>
      </c>
    </row>
    <row r="92">
      <c r="A92" t="inlineStr">
        <is>
          <t>HEM_260</t>
        </is>
      </c>
      <c r="B92" t="inlineStr">
        <is>
          <t>HEM</t>
        </is>
      </c>
      <c r="C92" t="n">
        <v>260</v>
      </c>
      <c r="D92" t="n">
        <v>172</v>
      </c>
      <c r="E92" t="n">
        <v>31310</v>
      </c>
      <c r="F92" t="n">
        <v>10450</v>
      </c>
      <c r="G92" t="n">
        <v>2159</v>
      </c>
      <c r="H92" t="n">
        <v>779.7</v>
      </c>
      <c r="I92" t="n">
        <v>11.94</v>
      </c>
      <c r="J92" t="n">
        <v>6.9</v>
      </c>
      <c r="K92" t="n">
        <v>268</v>
      </c>
      <c r="L92" t="n">
        <v>290</v>
      </c>
      <c r="M92" t="n">
        <v>18</v>
      </c>
      <c r="N92" t="n">
        <v>32.5</v>
      </c>
      <c r="O92" t="n">
        <v>24</v>
      </c>
    </row>
    <row r="93">
      <c r="A93" t="inlineStr">
        <is>
          <t>HEM_280</t>
        </is>
      </c>
      <c r="B93" t="inlineStr">
        <is>
          <t>HEM</t>
        </is>
      </c>
      <c r="C93" t="n">
        <v>280</v>
      </c>
      <c r="D93" t="n">
        <v>189</v>
      </c>
      <c r="E93" t="n">
        <v>39550</v>
      </c>
      <c r="F93" t="n">
        <v>13160</v>
      </c>
      <c r="G93" t="n">
        <v>2551</v>
      </c>
      <c r="H93" t="n">
        <v>914.1</v>
      </c>
      <c r="I93" t="n">
        <v>12.83</v>
      </c>
      <c r="J93" t="n">
        <v>7.4</v>
      </c>
      <c r="K93" t="n">
        <v>288</v>
      </c>
      <c r="L93" t="n">
        <v>310</v>
      </c>
      <c r="M93" t="n">
        <v>18.5</v>
      </c>
      <c r="N93" t="n">
        <v>33</v>
      </c>
      <c r="O93" t="n">
        <v>24</v>
      </c>
    </row>
    <row r="94">
      <c r="A94" t="inlineStr">
        <is>
          <t>HEM_300</t>
        </is>
      </c>
      <c r="B94" t="inlineStr">
        <is>
          <t>HEM</t>
        </is>
      </c>
      <c r="C94" t="n">
        <v>300</v>
      </c>
      <c r="D94" t="n">
        <v>238</v>
      </c>
      <c r="E94" t="n">
        <v>59200</v>
      </c>
      <c r="F94" t="n">
        <v>19400</v>
      </c>
      <c r="G94" t="n">
        <v>3482</v>
      </c>
      <c r="H94" t="n">
        <v>1252</v>
      </c>
      <c r="I94" t="n">
        <v>13.98</v>
      </c>
      <c r="J94" t="n">
        <v>8</v>
      </c>
      <c r="K94" t="n">
        <v>310</v>
      </c>
      <c r="L94" t="n">
        <v>340</v>
      </c>
      <c r="M94" t="n">
        <v>21</v>
      </c>
      <c r="N94" t="n">
        <v>29</v>
      </c>
      <c r="O94" t="n">
        <v>27</v>
      </c>
    </row>
    <row r="95">
      <c r="A95" t="inlineStr">
        <is>
          <t>HEM_320</t>
        </is>
      </c>
      <c r="B95" t="inlineStr">
        <is>
          <t>HEM</t>
        </is>
      </c>
      <c r="C95" t="n">
        <v>320</v>
      </c>
      <c r="D95" t="n">
        <v>245</v>
      </c>
      <c r="E95" t="n">
        <v>68130</v>
      </c>
      <c r="F95" t="n">
        <v>19710</v>
      </c>
      <c r="G95" t="n">
        <v>3796</v>
      </c>
      <c r="H95" t="n">
        <v>1276</v>
      </c>
      <c r="I95" t="n">
        <v>14.78</v>
      </c>
      <c r="J95" t="n">
        <v>7.95</v>
      </c>
      <c r="K95" t="n">
        <v>309</v>
      </c>
      <c r="L95" t="n">
        <v>359</v>
      </c>
      <c r="M95" t="n">
        <v>21</v>
      </c>
      <c r="N95" t="n">
        <v>40</v>
      </c>
      <c r="O95" t="n">
        <v>27</v>
      </c>
    </row>
    <row r="96">
      <c r="A96" t="inlineStr">
        <is>
          <t>HEM_340</t>
        </is>
      </c>
      <c r="B96" t="inlineStr">
        <is>
          <t>HEM</t>
        </is>
      </c>
      <c r="C96" t="n">
        <v>340</v>
      </c>
      <c r="D96" t="n">
        <v>248</v>
      </c>
      <c r="E96" t="n">
        <v>76370</v>
      </c>
      <c r="F96" t="n">
        <v>19710</v>
      </c>
      <c r="G96" t="n">
        <v>4052</v>
      </c>
      <c r="H96" t="n">
        <v>1276</v>
      </c>
      <c r="I96" t="n">
        <v>15.55</v>
      </c>
      <c r="J96" t="n">
        <v>7.9</v>
      </c>
      <c r="K96" t="n">
        <v>309</v>
      </c>
      <c r="L96" t="n">
        <v>377</v>
      </c>
      <c r="M96" t="n">
        <v>21</v>
      </c>
      <c r="N96" t="n">
        <v>40</v>
      </c>
      <c r="O96" t="n">
        <v>27</v>
      </c>
    </row>
    <row r="97">
      <c r="A97" t="inlineStr">
        <is>
          <t>HEM_360</t>
        </is>
      </c>
      <c r="B97" t="inlineStr">
        <is>
          <t>HEM</t>
        </is>
      </c>
      <c r="C97" t="n">
        <v>360</v>
      </c>
      <c r="D97" t="n">
        <v>250</v>
      </c>
      <c r="E97" t="n">
        <v>84870</v>
      </c>
      <c r="F97" t="n">
        <v>19520</v>
      </c>
      <c r="G97" t="n">
        <v>4297</v>
      </c>
      <c r="H97" t="n">
        <v>1268</v>
      </c>
      <c r="I97" t="n">
        <v>16.32</v>
      </c>
      <c r="J97" t="n">
        <v>7.83</v>
      </c>
      <c r="K97" t="n">
        <v>308</v>
      </c>
      <c r="L97" t="n">
        <v>395</v>
      </c>
      <c r="M97" t="n">
        <v>21</v>
      </c>
      <c r="N97" t="n">
        <v>40</v>
      </c>
      <c r="O97" t="n">
        <v>27</v>
      </c>
    </row>
    <row r="98">
      <c r="A98" t="inlineStr">
        <is>
          <t>HEM_400</t>
        </is>
      </c>
      <c r="B98" t="inlineStr">
        <is>
          <t>HEM</t>
        </is>
      </c>
      <c r="C98" t="n">
        <v>400</v>
      </c>
      <c r="D98" t="n">
        <v>256</v>
      </c>
      <c r="E98" t="n">
        <v>104100</v>
      </c>
      <c r="F98" t="n">
        <v>19340</v>
      </c>
      <c r="G98" t="n">
        <v>4820</v>
      </c>
      <c r="H98" t="n">
        <v>1260</v>
      </c>
      <c r="I98" t="n">
        <v>17.88</v>
      </c>
      <c r="J98" t="n">
        <v>7.7</v>
      </c>
      <c r="K98" t="n">
        <v>307</v>
      </c>
      <c r="L98" t="n">
        <v>432</v>
      </c>
      <c r="M98" t="n">
        <v>21</v>
      </c>
      <c r="N98" t="n">
        <v>40</v>
      </c>
      <c r="O98" t="n">
        <v>27</v>
      </c>
    </row>
    <row r="99">
      <c r="A99" t="inlineStr">
        <is>
          <t>HEM_450</t>
        </is>
      </c>
      <c r="B99" t="inlineStr">
        <is>
          <t>HEM</t>
        </is>
      </c>
      <c r="C99" t="n">
        <v>450</v>
      </c>
      <c r="D99" t="n">
        <v>263</v>
      </c>
      <c r="E99" t="n">
        <v>131500</v>
      </c>
      <c r="F99" t="n">
        <v>19340</v>
      </c>
      <c r="G99" t="n">
        <v>5501</v>
      </c>
      <c r="H99" t="n">
        <v>1260</v>
      </c>
      <c r="I99" t="n">
        <v>19.8</v>
      </c>
      <c r="J99" t="n">
        <v>7.59</v>
      </c>
      <c r="K99" t="n">
        <v>307</v>
      </c>
      <c r="L99" t="n">
        <v>478</v>
      </c>
      <c r="M99" t="n">
        <v>21</v>
      </c>
      <c r="N99" t="n">
        <v>40</v>
      </c>
      <c r="O99" t="n">
        <v>27</v>
      </c>
    </row>
    <row r="100">
      <c r="A100" t="inlineStr">
        <is>
          <t>HEM_500</t>
        </is>
      </c>
      <c r="B100" t="inlineStr">
        <is>
          <t>HEM</t>
        </is>
      </c>
      <c r="C100" t="n">
        <v>500</v>
      </c>
      <c r="D100" t="n">
        <v>270</v>
      </c>
      <c r="E100" t="n">
        <v>161900</v>
      </c>
      <c r="F100" t="n">
        <v>19150</v>
      </c>
      <c r="G100" t="n">
        <v>6180</v>
      </c>
      <c r="H100" t="n">
        <v>1252</v>
      </c>
      <c r="I100" t="n">
        <v>21.89</v>
      </c>
      <c r="J100" t="n">
        <v>7.46</v>
      </c>
      <c r="K100" t="n">
        <v>306</v>
      </c>
      <c r="L100" t="n">
        <v>524</v>
      </c>
      <c r="M100" t="n">
        <v>21</v>
      </c>
      <c r="N100" t="n">
        <v>40</v>
      </c>
      <c r="O100" t="n">
        <v>27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2BCC4"/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zoomScaleNormal="100" workbookViewId="0">
      <selection activeCell="A1" sqref="A1"/>
    </sheetView>
  </sheetViews>
  <sheetFormatPr baseColWidth="8" defaultColWidth="8.7109375" defaultRowHeight="15"/>
  <cols>
    <col width="16.5703125" customWidth="1" style="35" min="1" max="1"/>
    <col width="20.7109375" customWidth="1" style="35" min="2" max="2"/>
  </cols>
  <sheetData>
    <row r="1">
      <c r="A1" s="1" t="inlineStr">
        <is>
          <t>Materiale</t>
        </is>
      </c>
      <c r="B1" s="1" t="inlineStr">
        <is>
          <t>Sigma_amm</t>
        </is>
      </c>
    </row>
    <row r="2">
      <c r="A2" t="inlineStr">
        <is>
          <t>S235</t>
        </is>
      </c>
      <c r="B2" t="n">
        <v>1600</v>
      </c>
    </row>
    <row r="3">
      <c r="A3" t="inlineStr">
        <is>
          <t>S275</t>
        </is>
      </c>
      <c r="B3" t="n">
        <v>1900</v>
      </c>
    </row>
    <row r="4">
      <c r="A4" t="inlineStr">
        <is>
          <t>S355</t>
        </is>
      </c>
      <c r="B4" t="n">
        <v>2400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2BCC4"/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Andrea Bernardo</dc:creator>
  <dc:language xmlns:dc="http://purl.org/dc/elements/1.1/">it-IT</dc:language>
  <dcterms:created xmlns:dcterms="http://purl.org/dc/terms/" xmlns:xsi="http://www.w3.org/2001/XMLSchema-instance" xsi:type="dcterms:W3CDTF">2026-07-28T20:09:13Z</dcterms:created>
  <dcterms:modified xmlns:dcterms="http://purl.org/dc/terms/" xmlns:xsi="http://www.w3.org/2001/XMLSchema-instance" xsi:type="dcterms:W3CDTF">2026-07-29T20:30:18Z</dcterms:modified>
  <cp:lastModifiedBy>Utente</cp:lastModifiedBy>
  <cp:revision>41</cp:revision>
</cp:coreProperties>
</file>